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ABFC5DFE-0230-4F3D-BD07-1E1608F1386D}" xr6:coauthVersionLast="47" xr6:coauthVersionMax="47" xr10:uidLastSave="{00000000-0000-0000-0000-000000000000}"/>
  <bookViews>
    <workbookView xWindow="-120" yWindow="-120" windowWidth="29040" windowHeight="15720" xr2:uid="{D1916261-49FA-4CE2-8A76-3E79A0B8CC67}"/>
  </bookViews>
  <sheets>
    <sheet name="SUNMIA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6" i="1" l="1"/>
  <c r="G90" i="1"/>
  <c r="F90" i="1"/>
  <c r="F32" i="1"/>
  <c r="F49" i="1" s="1"/>
  <c r="F100" i="1" l="1"/>
  <c r="G13" i="1" s="1"/>
  <c r="G32" i="1" s="1"/>
  <c r="G49" i="1" s="1"/>
  <c r="G100" i="1" s="1"/>
</calcChain>
</file>

<file path=xl/sharedStrings.xml><?xml version="1.0" encoding="utf-8"?>
<sst xmlns="http://schemas.openxmlformats.org/spreadsheetml/2006/main" count="332" uniqueCount="173">
  <si>
    <t>SUNDARAM MUTUAL FUND</t>
  </si>
  <si>
    <t>Index</t>
  </si>
  <si>
    <t>Sundaram Conservative Hybrid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</si>
  <si>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</si>
  <si>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</si>
  <si>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</si>
  <si>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</si>
  <si>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</si>
  <si>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</si>
  <si>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</si>
  <si>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</si>
  <si>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</si>
  <si>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</si>
  <si>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</si>
  <si>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</si>
  <si>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INE040A01034</t>
  </si>
  <si>
    <t>HDFC Bank Ltd</t>
  </si>
  <si>
    <t>Banks</t>
  </si>
  <si>
    <t>INE090A01021</t>
  </si>
  <si>
    <t>ICICI Bank Ltd</t>
  </si>
  <si>
    <t>INE002A01018</t>
  </si>
  <si>
    <t>Reliance Industries Ltd</t>
  </si>
  <si>
    <t>Petroleum Products</t>
  </si>
  <si>
    <t>INE397D01024</t>
  </si>
  <si>
    <t>Bharti Airtel Ltd</t>
  </si>
  <si>
    <t>Telecom - Services</t>
  </si>
  <si>
    <t>INE009A01021</t>
  </si>
  <si>
    <t>Infosys Ltd</t>
  </si>
  <si>
    <t>It - Software</t>
  </si>
  <si>
    <t>INE860A01027</t>
  </si>
  <si>
    <t>HCL Technologies Ltd</t>
  </si>
  <si>
    <t>INE0GGX23010</t>
  </si>
  <si>
    <t>Power Grid Infrastructure Investment Trust(InvIT)</t>
  </si>
  <si>
    <t>Power</t>
  </si>
  <si>
    <t>INE018A01030</t>
  </si>
  <si>
    <t>Larsen &amp; Toubro Ltd</t>
  </si>
  <si>
    <t>Construction</t>
  </si>
  <si>
    <t>INE062A01020</t>
  </si>
  <si>
    <t>State Bank of India</t>
  </si>
  <si>
    <t>INE238A01034</t>
  </si>
  <si>
    <t>Axis Bank Ltd</t>
  </si>
  <si>
    <t>INE154A01025</t>
  </si>
  <si>
    <t>ITC Ltd</t>
  </si>
  <si>
    <t>Diversified Fmcg</t>
  </si>
  <si>
    <t>INE481G01011</t>
  </si>
  <si>
    <t>Ultratech Cement Ltd</t>
  </si>
  <si>
    <t>Cement &amp; Cement Products</t>
  </si>
  <si>
    <t>INE917I01010</t>
  </si>
  <si>
    <t>Bajaj Auto Ltd</t>
  </si>
  <si>
    <t>Automobiles</t>
  </si>
  <si>
    <t>INE797F01020</t>
  </si>
  <si>
    <t>Jubilant Foodworks Ltd</t>
  </si>
  <si>
    <t>Leisure Services</t>
  </si>
  <si>
    <t>INE196A01026</t>
  </si>
  <si>
    <t>Marico Ltd</t>
  </si>
  <si>
    <t>Agricultural Food &amp; Other Products</t>
  </si>
  <si>
    <t>INE029A01011</t>
  </si>
  <si>
    <t>Bharat Petroleum Corporation Ltd</t>
  </si>
  <si>
    <t>INE237A01028</t>
  </si>
  <si>
    <t>Kotak Mahindra Bank Ltd</t>
  </si>
  <si>
    <t>INE854D01024</t>
  </si>
  <si>
    <t>United Spirits Ltd</t>
  </si>
  <si>
    <t>Beverages</t>
  </si>
  <si>
    <t>INE540L01014</t>
  </si>
  <si>
    <t>Alkem Laboratories Ltd</t>
  </si>
  <si>
    <t>Pharmaceuticals &amp; Biotechnology</t>
  </si>
  <si>
    <t>INE726G01019</t>
  </si>
  <si>
    <t>ICICI Prudential Life Insurance Company Ltd</t>
  </si>
  <si>
    <t>Insurance</t>
  </si>
  <si>
    <t>INE585B01010</t>
  </si>
  <si>
    <t>Maruti Suzuki India Ltd</t>
  </si>
  <si>
    <t>INE047A01021</t>
  </si>
  <si>
    <t>Grasim Industries Ltd</t>
  </si>
  <si>
    <t>INE603J01030</t>
  </si>
  <si>
    <t>PI Industries Ltd</t>
  </si>
  <si>
    <t>Fertilizers &amp; Agrochemicals</t>
  </si>
  <si>
    <t>IN9397D01014</t>
  </si>
  <si>
    <t>Bharti Airtel Ltd - Partly Paid Right Shares</t>
  </si>
  <si>
    <t>INE438A01022</t>
  </si>
  <si>
    <t>Apollo Tyres Ltd</t>
  </si>
  <si>
    <t>Auto Components</t>
  </si>
  <si>
    <t>Sub Total</t>
  </si>
  <si>
    <t>(b) Overseas Security</t>
  </si>
  <si>
    <t xml:space="preserve">0 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</si>
  <si>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</si>
  <si>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</si>
  <si>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</si>
  <si>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</si>
  <si>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</si>
  <si>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</si>
  <si>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(b) Privately Placed / Unlisted</t>
  </si>
  <si>
    <t>(c) Govt Security</t>
  </si>
  <si>
    <t>IN0020240019</t>
  </si>
  <si>
    <t>7.10% Central Government Securities 08/04/2034</t>
  </si>
  <si>
    <t>Sovereign</t>
  </si>
  <si>
    <t>IN0020230051</t>
  </si>
  <si>
    <t>7.30% Government Securities - 19/06/2053</t>
  </si>
  <si>
    <t>(d) Securitized Debt Instruments</t>
  </si>
  <si>
    <t>Total for Debt Instruments</t>
  </si>
  <si>
    <t>C) Money Market Instruments</t>
  </si>
  <si>
    <t>(a) Certificate of Deposits</t>
  </si>
  <si>
    <t>(b) Commercial Papers</t>
  </si>
  <si>
    <t>(c) Treasury Bills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</si>
  <si>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</si>
  <si>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</si>
  <si>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</si>
  <si>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</si>
  <si>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</si>
  <si>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</si>
  <si>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</si>
  <si>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</si>
  <si>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</si>
  <si>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</si>
  <si>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</si>
  <si>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</si>
  <si>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</si>
  <si>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</si>
  <si>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</si>
  <si>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</si>
  <si>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</si>
  <si>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</si>
  <si>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Refer below point h)</t>
  </si>
  <si>
    <t>b) Total value and percentage of illiquid equity shares</t>
  </si>
  <si>
    <t>Nil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</si>
  <si>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</si>
  <si>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</si>
  <si>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</si>
  <si>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</si>
  <si>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</si>
  <si>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</si>
  <si>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Direct Plan - Quarterly IDCW</t>
  </si>
  <si>
    <t>Direct Plan - Halfyearly IDCW</t>
  </si>
  <si>
    <t>Regular Plan - Growth</t>
  </si>
  <si>
    <t>Regular Plan - Monthly IDCW</t>
  </si>
  <si>
    <t>Regular Plan - Quarterly IDCW</t>
  </si>
  <si>
    <t>Regular Plan - Halfyearly IDCW</t>
  </si>
  <si>
    <t>d) IDCW declared during the period (Rupees per unit)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</si>
  <si>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</si>
  <si>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</si>
  <si>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</si>
  <si>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</si>
  <si>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</si>
  <si>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</si>
  <si>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</si>
  <si>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- only for Debt portion (years)</t>
  </si>
  <si>
    <t>Average Maturity  - only for Debt portion (years)</t>
  </si>
  <si>
    <t xml:space="preserve">As on (Date) </t>
  </si>
  <si>
    <t>31-Jan-2025</t>
  </si>
  <si>
    <t>* in case of semi annual YTM,  it will be annualised </t>
  </si>
  <si>
    <t>h) Exposure to securities classified as below investment grade or default as on 31-Jan-2025:-</t>
  </si>
  <si>
    <t>ISIN</t>
  </si>
  <si>
    <t>NAME OF THE SECURITY</t>
  </si>
  <si>
    <t>VALUE OF THE SECURITY CONSIDERED 
UNDER NET RECEIVABLES</t>
  </si>
  <si>
    <t>% TO AUM</t>
  </si>
  <si>
    <t>INE202B07654</t>
  </si>
  <si>
    <t xml:space="preserve">11.55% Prev 11.45%-Dewan Housing Finance Corp Ltd-12/09/2019  </t>
  </si>
  <si>
    <t>TOTAL AMOUNT INCLUDING INTEREST DUE TO AND RECOVERED BY THE SCHEME</t>
  </si>
  <si>
    <t>TOTAL AMOUNT DUE</t>
  </si>
  <si>
    <t>Amount Recovered (Rs. In Lacs) 30th Sep 2021</t>
  </si>
  <si>
    <t>Further amount received on 31/08/2024  (Rs. In Lacs)</t>
  </si>
  <si>
    <t xml:space="preserve">Total settlement till date  ( Rs . In Lacs ) </t>
  </si>
  <si>
    <t>PRINCIPAL (Rs. in Lacs)</t>
  </si>
  <si>
    <t>Interest Accrued till 3rd June 2019
(Rs. in Lacs)</t>
  </si>
  <si>
    <t>Interest not accrued due to category by rating agency as default till maturity (Rs. in Lacs)</t>
  </si>
  <si>
    <t>Total 
(Rs. in Lacs)</t>
  </si>
  <si>
    <t xml:space="preserve">11.55%_Prev 11.45%-Dewan Housing Finance Corp Ltd-12/09/2019  </t>
  </si>
  <si>
    <t>For Further details please refer the below Links for Rationale</t>
  </si>
  <si>
    <t>https://www.sundarammutual.com/pdf2/2021/Rationale_for_Valuation/DHFL_Valuation_impact_22_Sep_2021.pdf</t>
  </si>
  <si>
    <t>https://www.sundarammutual.com/pdf2/2021/Rationale_for_Valuation/Update_on_DHFL_Recovery_30_sep_2021.pdf</t>
  </si>
  <si>
    <t>https://www.sundarammutual.com/pdf2/2024/Rationale_for_Valuation/Update_on_DHFL_Recovery_31_Aug_2024_V1.pdf</t>
  </si>
  <si>
    <t>Scheme Riskometer :</t>
  </si>
  <si>
    <t>Benchmark Riskometer :</t>
  </si>
  <si>
    <t xml:space="preserve">      CRISIL Hybrid 85 Plus 15 - Conservative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</si>
</sst>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[$-1014009]###0.00;\(###0.00\)"/>
    <numFmt numFmtId="165" formatCode="[$-1014009]General"/>
    <numFmt numFmtId="166" formatCode="[$-1014009]###0;\(###0\)"/>
    <numFmt numFmtId="167" formatCode="[$-1014009]###0.00%;\(###0.00%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;\(#,##0.00\)"/>
  </numFmts>
  <fonts count="21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sz val="10"/>
      <name val="Arial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Alignment="0" applyProtection="0">
      <alignment wrapText="1"/>
    </xf>
    <xf numFmtId="43" fontId="2" fillId="0" borderId="0" applyFont="0" applyFill="0" applyBorder="0" applyAlignment="0" applyProtection="0"/>
    <xf numFmtId="0" fontId="14" fillId="0" borderId="0">
      <alignment wrapText="1"/>
    </xf>
    <xf numFmtId="0" fontId="1" fillId="0" borderId="0"/>
    <xf numFmtId="43" fontId="14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0">
    <xf numFmtId="0" fontId="0" fillId="0" borderId="0" xfId="0">
      <alignment wrapText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top" wrapText="1" readingOrder="1"/>
    </xf>
    <xf numFmtId="43" fontId="6" fillId="0" borderId="1" xfId="2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horizontal="left" vertical="center" wrapText="1" readingOrder="1"/>
    </xf>
    <xf numFmtId="164" fontId="9" fillId="0" borderId="3" xfId="0" applyNumberFormat="1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top" wrapText="1" readingOrder="1"/>
    </xf>
    <xf numFmtId="0" fontId="8" fillId="0" borderId="4" xfId="0" applyFont="1" applyBorder="1" applyAlignment="1">
      <alignment horizontal="lef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6" fontId="7" fillId="0" borderId="4" xfId="0" applyNumberFormat="1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7" fontId="7" fillId="0" borderId="4" xfId="0" applyNumberFormat="1" applyFont="1" applyBorder="1" applyAlignment="1">
      <alignment horizontal="right" vertical="center" wrapText="1" readingOrder="1"/>
    </xf>
    <xf numFmtId="165" fontId="9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166" fontId="9" fillId="0" borderId="4" xfId="0" applyNumberFormat="1" applyFont="1" applyBorder="1" applyAlignment="1">
      <alignment horizontal="right" vertical="center" wrapText="1" readingOrder="1"/>
    </xf>
    <xf numFmtId="164" fontId="9" fillId="0" borderId="4" xfId="0" applyNumberFormat="1" applyFont="1" applyBorder="1" applyAlignment="1">
      <alignment horizontal="right" vertical="center" wrapText="1" readingOrder="1"/>
    </xf>
    <xf numFmtId="167" fontId="9" fillId="0" borderId="4" xfId="0" applyNumberFormat="1" applyFont="1" applyBorder="1" applyAlignment="1">
      <alignment horizontal="right" vertical="center" wrapText="1" readingOrder="1"/>
    </xf>
    <xf numFmtId="164" fontId="9" fillId="0" borderId="5" xfId="0" applyNumberFormat="1" applyFont="1" applyBorder="1" applyAlignment="1">
      <alignment horizontal="right" vertical="center" wrapText="1" readingOrder="1"/>
    </xf>
    <xf numFmtId="0" fontId="10" fillId="0" borderId="0" xfId="0" applyFont="1" applyAlignment="1">
      <alignment horizontal="center" vertical="center" wrapText="1"/>
    </xf>
    <xf numFmtId="164" fontId="8" fillId="0" borderId="4" xfId="0" applyNumberFormat="1" applyFont="1" applyBorder="1" applyAlignment="1">
      <alignment horizontal="right" vertical="center" wrapText="1" readingOrder="1"/>
    </xf>
    <xf numFmtId="167" fontId="8" fillId="0" borderId="4" xfId="0" applyNumberFormat="1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vertical="top" wrapText="1" readingOrder="1"/>
    </xf>
    <xf numFmtId="0" fontId="12" fillId="0" borderId="4" xfId="0" applyFont="1" applyBorder="1" applyAlignment="1">
      <alignment horizontal="left" vertical="center" wrapText="1" readingOrder="1"/>
    </xf>
    <xf numFmtId="0" fontId="12" fillId="0" borderId="4" xfId="0" applyFont="1" applyBorder="1" applyAlignment="1">
      <alignment horizontal="righ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14" fillId="0" borderId="0" xfId="3">
      <alignment wrapText="1"/>
    </xf>
    <xf numFmtId="0" fontId="15" fillId="0" borderId="0" xfId="0" applyFont="1">
      <alignment wrapText="1"/>
    </xf>
    <xf numFmtId="168" fontId="9" fillId="0" borderId="4" xfId="0" applyNumberFormat="1" applyFont="1" applyBorder="1" applyAlignment="1">
      <alignment horizontal="right" vertical="center" wrapText="1" readingOrder="1"/>
    </xf>
    <xf numFmtId="164" fontId="13" fillId="0" borderId="4" xfId="0" applyNumberFormat="1" applyFont="1" applyBorder="1" applyAlignment="1">
      <alignment horizontal="right" vertical="center" wrapText="1" readingOrder="1"/>
    </xf>
    <xf numFmtId="167" fontId="13" fillId="0" borderId="4" xfId="0" applyNumberFormat="1" applyFont="1" applyBorder="1" applyAlignment="1">
      <alignment horizontal="right" vertical="center" wrapText="1" readingOrder="1"/>
    </xf>
    <xf numFmtId="169" fontId="8" fillId="0" borderId="4" xfId="0" applyNumberFormat="1" applyFont="1" applyBorder="1" applyAlignment="1">
      <alignment horizontal="right" vertical="center" wrapText="1" readingOrder="1"/>
    </xf>
    <xf numFmtId="0" fontId="11" fillId="0" borderId="6" xfId="0" applyFont="1" applyBorder="1" applyAlignment="1">
      <alignment horizontal="left" vertical="center" wrapText="1" readingOrder="1"/>
    </xf>
    <xf numFmtId="0" fontId="11" fillId="0" borderId="6" xfId="0" applyFont="1" applyBorder="1" applyAlignment="1">
      <alignment horizontal="righ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11" fillId="0" borderId="10" xfId="0" applyFont="1" applyBorder="1" applyAlignment="1">
      <alignment horizontal="righ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13" fillId="0" borderId="4" xfId="0" applyFont="1" applyBorder="1" applyAlignment="1">
      <alignment horizontal="right" vertical="top" wrapText="1" readingOrder="1"/>
    </xf>
    <xf numFmtId="43" fontId="9" fillId="0" borderId="0" xfId="2" applyFont="1" applyFill="1" applyBorder="1" applyAlignment="1">
      <alignment horizontal="right" vertical="top" wrapText="1" readingOrder="1"/>
    </xf>
    <xf numFmtId="0" fontId="13" fillId="0" borderId="4" xfId="0" applyFont="1" applyBorder="1" applyAlignment="1">
      <alignment horizontal="left" vertical="top" wrapText="1" readingOrder="1"/>
    </xf>
    <xf numFmtId="170" fontId="13" fillId="0" borderId="4" xfId="0" applyNumberFormat="1" applyFont="1" applyBorder="1" applyAlignment="1">
      <alignment horizontal="right" vertical="top" wrapText="1" readingOrder="1"/>
    </xf>
    <xf numFmtId="0" fontId="7" fillId="0" borderId="0" xfId="0" applyFont="1" applyAlignment="1">
      <alignment horizontal="right" vertical="top" wrapText="1" readingOrder="1"/>
    </xf>
    <xf numFmtId="171" fontId="7" fillId="0" borderId="4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9" fillId="0" borderId="7" xfId="0" applyFont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right" vertical="top" wrapText="1" readingOrder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readingOrder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justify" vertical="center" wrapText="1"/>
    </xf>
    <xf numFmtId="172" fontId="13" fillId="0" borderId="4" xfId="0" applyNumberFormat="1" applyFont="1" applyBorder="1" applyAlignment="1">
      <alignment horizontal="left" vertical="center" wrapText="1" readingOrder="1"/>
    </xf>
    <xf numFmtId="14" fontId="15" fillId="0" borderId="5" xfId="0" quotePrefix="1" applyNumberFormat="1" applyFont="1" applyBorder="1" applyAlignment="1">
      <alignment horizontal="justify" vertical="center" wrapText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17" fillId="0" borderId="5" xfId="0" applyFont="1" applyBorder="1" applyAlignment="1">
      <alignment horizontal="left" vertical="top" readingOrder="1"/>
    </xf>
    <xf numFmtId="0" fontId="18" fillId="0" borderId="5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 wrapText="1"/>
    </xf>
    <xf numFmtId="0" fontId="18" fillId="0" borderId="5" xfId="4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4" fillId="0" borderId="0" xfId="3" applyAlignment="1">
      <alignment vertical="center" wrapText="1"/>
    </xf>
    <xf numFmtId="0" fontId="19" fillId="0" borderId="5" xfId="4" applyFont="1" applyBorder="1" applyAlignment="1">
      <alignment vertical="center"/>
    </xf>
    <xf numFmtId="0" fontId="19" fillId="0" borderId="5" xfId="4" applyFont="1" applyBorder="1" applyAlignment="1">
      <alignment wrapText="1"/>
    </xf>
    <xf numFmtId="43" fontId="19" fillId="0" borderId="5" xfId="5" applyFont="1" applyFill="1" applyBorder="1" applyAlignment="1">
      <alignment horizontal="center"/>
    </xf>
    <xf numFmtId="0" fontId="19" fillId="0" borderId="5" xfId="4" applyFont="1" applyBorder="1"/>
    <xf numFmtId="0" fontId="19" fillId="0" borderId="5" xfId="4" applyFont="1" applyBorder="1" applyAlignment="1">
      <alignment horizontal="center"/>
    </xf>
    <xf numFmtId="0" fontId="18" fillId="0" borderId="5" xfId="4" applyFont="1" applyBorder="1" applyAlignment="1">
      <alignment horizontal="center"/>
    </xf>
    <xf numFmtId="0" fontId="18" fillId="0" borderId="5" xfId="4" applyFont="1" applyBorder="1" applyAlignment="1">
      <alignment horizontal="center" vertical="center" wrapText="1"/>
    </xf>
    <xf numFmtId="4" fontId="19" fillId="0" borderId="5" xfId="4" applyNumberFormat="1" applyFont="1" applyBorder="1"/>
    <xf numFmtId="2" fontId="19" fillId="0" borderId="5" xfId="4" applyNumberFormat="1" applyFont="1" applyBorder="1"/>
    <xf numFmtId="4" fontId="19" fillId="0" borderId="5" xfId="6" applyNumberFormat="1" applyFont="1" applyFill="1" applyBorder="1"/>
    <xf numFmtId="4" fontId="14" fillId="0" borderId="5" xfId="3" applyNumberFormat="1" applyBorder="1">
      <alignment wrapText="1"/>
    </xf>
    <xf numFmtId="0" fontId="17" fillId="0" borderId="0" xfId="0" applyFont="1" applyAlignment="1"/>
    <xf numFmtId="0" fontId="4" fillId="0" borderId="0" xfId="1" applyFill="1" applyAlignment="1"/>
    <xf numFmtId="0" fontId="10" fillId="0" borderId="0" xfId="0" applyFont="1">
      <alignment wrapText="1"/>
    </xf>
    <xf numFmtId="0" fontId="10" fillId="0" borderId="0" xfId="0" applyFont="1" applyAlignment="1"/>
  </cellXfs>
  <cellStyles count="7">
    <cellStyle name="Comma 2" xfId="5" xr:uid="{D8AE6E05-EB9B-440D-91A0-4C320AA12DF2}"/>
    <cellStyle name="Comma 3" xfId="2" xr:uid="{76A0107F-E9D7-49A7-BCAA-1EFC00BD3456}"/>
    <cellStyle name="Hyperlink 2" xfId="1" xr:uid="{83064722-1F09-4EB5-9B6D-798AC2516168}"/>
    <cellStyle name="Normal" xfId="0" builtinId="0"/>
    <cellStyle name="Normal 2 2 2" xfId="4" xr:uid="{823FA840-463A-4887-BF1B-DF5D4F9FA54A}"/>
    <cellStyle name="Normal 3" xfId="3" xr:uid="{AE696708-EA5A-46A5-B749-E089814E9FA9}"/>
    <cellStyle name="Percent 2" xfId="6" xr:uid="{445E0E7E-23C7-46FB-BC4B-6BA962B169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0</xdr:rowOff>
    </xdr:from>
    <xdr:to>
      <xdr:col>2</xdr:col>
      <xdr:colOff>2114550</xdr:colOff>
      <xdr:row>159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CBE65-5554-45CD-9DB9-B3212FA0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0765750"/>
          <a:ext cx="3448050" cy="1981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2</xdr:col>
      <xdr:colOff>2013955</xdr:colOff>
      <xdr:row>163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E5A991-A301-4A8F-B0A3-647FA5A59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3366075"/>
          <a:ext cx="3347455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ndarammutual.com/pdf2/2024/Rationale_for_Valuation/Update_on_DHFL_Recovery_31_Aug_2024_V1.pdf" TargetMode="External"/><Relationship Id="rId2" Type="http://schemas.openxmlformats.org/officeDocument/2006/relationships/hyperlink" Target="https://www.sundarammutual.com/pdf2/2021/Rationale_for_Valuation/Update_on_DHFL_Recovery_30_sep_2021.pdf" TargetMode="External"/><Relationship Id="rId1" Type="http://schemas.openxmlformats.org/officeDocument/2006/relationships/hyperlink" Target="https://www.sundarammutual.com/pdf2/2021/Rationale_for_Valuation/DHFL_Valuation_impact_22_Sep_202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8568-13B9-4582-B88F-49C8CF4E326F}">
  <sheetPr codeName="Sheet10">
    <outlinePr summaryBelow="0" summaryRight="0"/>
  </sheetPr>
  <dimension ref="A1:R176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0" bestFit="1" customWidth="1"/>
    <col min="3" max="3" width="39.140625" bestFit="1" customWidth="1"/>
    <col min="4" max="4" width="17" bestFit="1" customWidth="1"/>
    <col min="5" max="5" width="8.710937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10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10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10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10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10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10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10" x14ac:dyDescent="0.2">
      <c r="A7" s="11">
        <v>1</v>
      </c>
      <c r="B7" s="12" t="s">
        <v>15</v>
      </c>
      <c r="C7" s="12" t="s">
        <v>16</v>
      </c>
      <c r="D7" s="12" t="s">
        <v>17</v>
      </c>
      <c r="E7" s="13">
        <v>4250</v>
      </c>
      <c r="F7" s="14">
        <v>72.196875000000006</v>
      </c>
      <c r="G7" s="15">
        <v>2.662556E-2</v>
      </c>
      <c r="H7" s="8" t="s">
        <v>13</v>
      </c>
    </row>
    <row r="8" spans="1:10" x14ac:dyDescent="0.2">
      <c r="A8" s="11">
        <v>2</v>
      </c>
      <c r="B8" s="12" t="s">
        <v>18</v>
      </c>
      <c r="C8" s="12" t="s">
        <v>19</v>
      </c>
      <c r="D8" s="12" t="s">
        <v>17</v>
      </c>
      <c r="E8" s="13">
        <v>4200</v>
      </c>
      <c r="F8" s="14">
        <v>52.617600000000003</v>
      </c>
      <c r="G8" s="15">
        <v>1.9404899999999999E-2</v>
      </c>
      <c r="H8" s="8" t="s">
        <v>13</v>
      </c>
    </row>
    <row r="9" spans="1:10" x14ac:dyDescent="0.2">
      <c r="A9" s="11">
        <v>3</v>
      </c>
      <c r="B9" s="12" t="s">
        <v>20</v>
      </c>
      <c r="C9" s="12" t="s">
        <v>21</v>
      </c>
      <c r="D9" s="12" t="s">
        <v>22</v>
      </c>
      <c r="E9" s="13">
        <v>3400</v>
      </c>
      <c r="F9" s="14">
        <v>43.013399999999997</v>
      </c>
      <c r="G9" s="15">
        <v>1.5862959999999999E-2</v>
      </c>
      <c r="H9" s="8" t="s">
        <v>13</v>
      </c>
    </row>
    <row r="10" spans="1:10" x14ac:dyDescent="0.2">
      <c r="A10" s="11">
        <v>4</v>
      </c>
      <c r="B10" s="12" t="s">
        <v>23</v>
      </c>
      <c r="C10" s="12" t="s">
        <v>24</v>
      </c>
      <c r="D10" s="12" t="s">
        <v>25</v>
      </c>
      <c r="E10" s="13">
        <v>2500</v>
      </c>
      <c r="F10" s="14">
        <v>40.657499999999999</v>
      </c>
      <c r="G10" s="15">
        <v>1.499412E-2</v>
      </c>
      <c r="H10" s="8" t="s">
        <v>13</v>
      </c>
    </row>
    <row r="11" spans="1:10" x14ac:dyDescent="0.2">
      <c r="A11" s="11">
        <v>5</v>
      </c>
      <c r="B11" s="12" t="s">
        <v>26</v>
      </c>
      <c r="C11" s="12" t="s">
        <v>27</v>
      </c>
      <c r="D11" s="12" t="s">
        <v>28</v>
      </c>
      <c r="E11" s="13">
        <v>1750</v>
      </c>
      <c r="F11" s="14">
        <v>32.896500000000003</v>
      </c>
      <c r="G11" s="15">
        <v>1.2131930000000001E-2</v>
      </c>
      <c r="H11" s="8" t="s">
        <v>13</v>
      </c>
    </row>
    <row r="12" spans="1:10" x14ac:dyDescent="0.2">
      <c r="A12" s="11">
        <v>6</v>
      </c>
      <c r="B12" s="12" t="s">
        <v>29</v>
      </c>
      <c r="C12" s="12" t="s">
        <v>30</v>
      </c>
      <c r="D12" s="12" t="s">
        <v>28</v>
      </c>
      <c r="E12" s="13">
        <v>1848</v>
      </c>
      <c r="F12" s="14">
        <v>31.886316000000001</v>
      </c>
      <c r="G12" s="15">
        <v>1.175939E-2</v>
      </c>
      <c r="H12" s="8" t="s">
        <v>13</v>
      </c>
    </row>
    <row r="13" spans="1:10" ht="25.5" x14ac:dyDescent="0.2">
      <c r="A13" s="16">
        <v>7</v>
      </c>
      <c r="B13" s="17" t="s">
        <v>31</v>
      </c>
      <c r="C13" s="17" t="s">
        <v>32</v>
      </c>
      <c r="D13" s="17" t="s">
        <v>33</v>
      </c>
      <c r="E13" s="18">
        <v>30000</v>
      </c>
      <c r="F13" s="19">
        <v>24.498000000000001</v>
      </c>
      <c r="G13" s="20">
        <f>F13/F100</f>
        <v>9.0346418262568229E-3</v>
      </c>
      <c r="H13" s="21" t="s">
        <v>13</v>
      </c>
      <c r="J13" s="22"/>
    </row>
    <row r="14" spans="1:10" x14ac:dyDescent="0.2">
      <c r="A14" s="11">
        <v>8</v>
      </c>
      <c r="B14" s="12" t="s">
        <v>34</v>
      </c>
      <c r="C14" s="12" t="s">
        <v>35</v>
      </c>
      <c r="D14" s="12" t="s">
        <v>36</v>
      </c>
      <c r="E14" s="13">
        <v>600</v>
      </c>
      <c r="F14" s="14">
        <v>21.404399999999999</v>
      </c>
      <c r="G14" s="15">
        <v>7.8937499999999997E-3</v>
      </c>
      <c r="H14" s="8" t="s">
        <v>13</v>
      </c>
    </row>
    <row r="15" spans="1:10" x14ac:dyDescent="0.2">
      <c r="A15" s="11">
        <v>9</v>
      </c>
      <c r="B15" s="12" t="s">
        <v>37</v>
      </c>
      <c r="C15" s="12" t="s">
        <v>38</v>
      </c>
      <c r="D15" s="12" t="s">
        <v>17</v>
      </c>
      <c r="E15" s="13">
        <v>2600</v>
      </c>
      <c r="F15" s="14">
        <v>20.095400000000001</v>
      </c>
      <c r="G15" s="15">
        <v>7.4110000000000001E-3</v>
      </c>
      <c r="H15" s="8" t="s">
        <v>13</v>
      </c>
    </row>
    <row r="16" spans="1:10" x14ac:dyDescent="0.2">
      <c r="A16" s="11">
        <v>10</v>
      </c>
      <c r="B16" s="12" t="s">
        <v>39</v>
      </c>
      <c r="C16" s="12" t="s">
        <v>40</v>
      </c>
      <c r="D16" s="12" t="s">
        <v>17</v>
      </c>
      <c r="E16" s="13">
        <v>2000</v>
      </c>
      <c r="F16" s="14">
        <v>19.722000000000001</v>
      </c>
      <c r="G16" s="15">
        <v>7.2732999999999999E-3</v>
      </c>
      <c r="H16" s="8" t="s">
        <v>13</v>
      </c>
    </row>
    <row r="17" spans="1:8" x14ac:dyDescent="0.2">
      <c r="A17" s="11">
        <v>11</v>
      </c>
      <c r="B17" s="12" t="s">
        <v>41</v>
      </c>
      <c r="C17" s="12" t="s">
        <v>42</v>
      </c>
      <c r="D17" s="12" t="s">
        <v>43</v>
      </c>
      <c r="E17" s="13">
        <v>4000</v>
      </c>
      <c r="F17" s="14">
        <v>17.899999999999999</v>
      </c>
      <c r="G17" s="15">
        <v>6.6013599999999997E-3</v>
      </c>
      <c r="H17" s="8" t="s">
        <v>13</v>
      </c>
    </row>
    <row r="18" spans="1:8" ht="25.5" x14ac:dyDescent="0.2">
      <c r="A18" s="11">
        <v>12</v>
      </c>
      <c r="B18" s="12" t="s">
        <v>44</v>
      </c>
      <c r="C18" s="12" t="s">
        <v>45</v>
      </c>
      <c r="D18" s="12" t="s">
        <v>46</v>
      </c>
      <c r="E18" s="13">
        <v>125</v>
      </c>
      <c r="F18" s="14">
        <v>14.3593125</v>
      </c>
      <c r="G18" s="15">
        <v>5.2955900000000002E-3</v>
      </c>
      <c r="H18" s="8" t="s">
        <v>13</v>
      </c>
    </row>
    <row r="19" spans="1:8" x14ac:dyDescent="0.2">
      <c r="A19" s="11">
        <v>13</v>
      </c>
      <c r="B19" s="12" t="s">
        <v>47</v>
      </c>
      <c r="C19" s="12" t="s">
        <v>48</v>
      </c>
      <c r="D19" s="12" t="s">
        <v>49</v>
      </c>
      <c r="E19" s="13">
        <v>160</v>
      </c>
      <c r="F19" s="14">
        <v>14.15648</v>
      </c>
      <c r="G19" s="15">
        <v>5.2207800000000004E-3</v>
      </c>
      <c r="H19" s="8" t="s">
        <v>13</v>
      </c>
    </row>
    <row r="20" spans="1:8" x14ac:dyDescent="0.2">
      <c r="A20" s="11">
        <v>14</v>
      </c>
      <c r="B20" s="12" t="s">
        <v>50</v>
      </c>
      <c r="C20" s="12" t="s">
        <v>51</v>
      </c>
      <c r="D20" s="12" t="s">
        <v>52</v>
      </c>
      <c r="E20" s="13">
        <v>2000</v>
      </c>
      <c r="F20" s="14">
        <v>14.077999999999999</v>
      </c>
      <c r="G20" s="15">
        <v>5.1918399999999996E-3</v>
      </c>
      <c r="H20" s="8" t="s">
        <v>13</v>
      </c>
    </row>
    <row r="21" spans="1:8" ht="25.5" x14ac:dyDescent="0.2">
      <c r="A21" s="11">
        <v>15</v>
      </c>
      <c r="B21" s="12" t="s">
        <v>53</v>
      </c>
      <c r="C21" s="12" t="s">
        <v>54</v>
      </c>
      <c r="D21" s="12" t="s">
        <v>55</v>
      </c>
      <c r="E21" s="13">
        <v>2000</v>
      </c>
      <c r="F21" s="14">
        <v>13.413</v>
      </c>
      <c r="G21" s="15">
        <v>4.9465899999999998E-3</v>
      </c>
      <c r="H21" s="8" t="s">
        <v>13</v>
      </c>
    </row>
    <row r="22" spans="1:8" x14ac:dyDescent="0.2">
      <c r="A22" s="11">
        <v>16</v>
      </c>
      <c r="B22" s="12" t="s">
        <v>56</v>
      </c>
      <c r="C22" s="12" t="s">
        <v>57</v>
      </c>
      <c r="D22" s="12" t="s">
        <v>22</v>
      </c>
      <c r="E22" s="13">
        <v>5000</v>
      </c>
      <c r="F22" s="14">
        <v>13.055</v>
      </c>
      <c r="G22" s="15">
        <v>4.8145699999999998E-3</v>
      </c>
      <c r="H22" s="8" t="s">
        <v>13</v>
      </c>
    </row>
    <row r="23" spans="1:8" x14ac:dyDescent="0.2">
      <c r="A23" s="11">
        <v>17</v>
      </c>
      <c r="B23" s="12" t="s">
        <v>58</v>
      </c>
      <c r="C23" s="12" t="s">
        <v>59</v>
      </c>
      <c r="D23" s="12" t="s">
        <v>17</v>
      </c>
      <c r="E23" s="13">
        <v>675</v>
      </c>
      <c r="F23" s="14">
        <v>12.833774999999999</v>
      </c>
      <c r="G23" s="15">
        <v>4.7329800000000003E-3</v>
      </c>
      <c r="H23" s="8" t="s">
        <v>13</v>
      </c>
    </row>
    <row r="24" spans="1:8" x14ac:dyDescent="0.2">
      <c r="A24" s="11">
        <v>18</v>
      </c>
      <c r="B24" s="12" t="s">
        <v>60</v>
      </c>
      <c r="C24" s="12" t="s">
        <v>61</v>
      </c>
      <c r="D24" s="12" t="s">
        <v>62</v>
      </c>
      <c r="E24" s="13">
        <v>900</v>
      </c>
      <c r="F24" s="14">
        <v>12.816000000000001</v>
      </c>
      <c r="G24" s="15">
        <v>4.7264300000000002E-3</v>
      </c>
      <c r="H24" s="8" t="s">
        <v>13</v>
      </c>
    </row>
    <row r="25" spans="1:8" ht="25.5" x14ac:dyDescent="0.2">
      <c r="A25" s="11">
        <v>19</v>
      </c>
      <c r="B25" s="12" t="s">
        <v>63</v>
      </c>
      <c r="C25" s="12" t="s">
        <v>64</v>
      </c>
      <c r="D25" s="12" t="s">
        <v>65</v>
      </c>
      <c r="E25" s="13">
        <v>250</v>
      </c>
      <c r="F25" s="14">
        <v>12.657624999999999</v>
      </c>
      <c r="G25" s="15">
        <v>4.6680200000000002E-3</v>
      </c>
      <c r="H25" s="8" t="s">
        <v>13</v>
      </c>
    </row>
    <row r="26" spans="1:8" x14ac:dyDescent="0.2">
      <c r="A26" s="11">
        <v>20</v>
      </c>
      <c r="B26" s="12" t="s">
        <v>66</v>
      </c>
      <c r="C26" s="12" t="s">
        <v>67</v>
      </c>
      <c r="D26" s="12" t="s">
        <v>68</v>
      </c>
      <c r="E26" s="13">
        <v>2000</v>
      </c>
      <c r="F26" s="14">
        <v>12.32</v>
      </c>
      <c r="G26" s="15">
        <v>4.5435099999999997E-3</v>
      </c>
      <c r="H26" s="8" t="s">
        <v>13</v>
      </c>
    </row>
    <row r="27" spans="1:8" x14ac:dyDescent="0.2">
      <c r="A27" s="11">
        <v>21</v>
      </c>
      <c r="B27" s="12" t="s">
        <v>69</v>
      </c>
      <c r="C27" s="12" t="s">
        <v>70</v>
      </c>
      <c r="D27" s="12" t="s">
        <v>49</v>
      </c>
      <c r="E27" s="13">
        <v>100</v>
      </c>
      <c r="F27" s="14">
        <v>12.310650000000001</v>
      </c>
      <c r="G27" s="15">
        <v>4.5400600000000003E-3</v>
      </c>
      <c r="H27" s="8" t="s">
        <v>13</v>
      </c>
    </row>
    <row r="28" spans="1:8" ht="25.5" x14ac:dyDescent="0.2">
      <c r="A28" s="11">
        <v>22</v>
      </c>
      <c r="B28" s="12" t="s">
        <v>71</v>
      </c>
      <c r="C28" s="12" t="s">
        <v>72</v>
      </c>
      <c r="D28" s="12" t="s">
        <v>46</v>
      </c>
      <c r="E28" s="13">
        <v>450</v>
      </c>
      <c r="F28" s="14">
        <v>11.289825</v>
      </c>
      <c r="G28" s="15">
        <v>4.16359E-3</v>
      </c>
      <c r="H28" s="8" t="s">
        <v>13</v>
      </c>
    </row>
    <row r="29" spans="1:8" ht="25.5" x14ac:dyDescent="0.2">
      <c r="A29" s="11">
        <v>23</v>
      </c>
      <c r="B29" s="12" t="s">
        <v>73</v>
      </c>
      <c r="C29" s="12" t="s">
        <v>74</v>
      </c>
      <c r="D29" s="12" t="s">
        <v>75</v>
      </c>
      <c r="E29" s="13">
        <v>320</v>
      </c>
      <c r="F29" s="14">
        <v>11.148</v>
      </c>
      <c r="G29" s="15">
        <v>4.1112800000000001E-3</v>
      </c>
      <c r="H29" s="8" t="s">
        <v>13</v>
      </c>
    </row>
    <row r="30" spans="1:8" x14ac:dyDescent="0.2">
      <c r="A30" s="11">
        <v>24</v>
      </c>
      <c r="B30" s="12" t="s">
        <v>76</v>
      </c>
      <c r="C30" s="17" t="s">
        <v>77</v>
      </c>
      <c r="D30" s="12" t="s">
        <v>25</v>
      </c>
      <c r="E30" s="13">
        <v>218</v>
      </c>
      <c r="F30" s="14">
        <v>2.6143649999999998</v>
      </c>
      <c r="G30" s="15">
        <v>9.6414999999999999E-4</v>
      </c>
      <c r="H30" s="8" t="s">
        <v>13</v>
      </c>
    </row>
    <row r="31" spans="1:8" x14ac:dyDescent="0.2">
      <c r="A31" s="11">
        <v>25</v>
      </c>
      <c r="B31" s="12" t="s">
        <v>78</v>
      </c>
      <c r="C31" s="12" t="s">
        <v>79</v>
      </c>
      <c r="D31" s="12" t="s">
        <v>80</v>
      </c>
      <c r="E31" s="13">
        <v>2000</v>
      </c>
      <c r="F31" s="14">
        <v>8.7460000000000004</v>
      </c>
      <c r="G31" s="15">
        <v>3.2254499999999999E-3</v>
      </c>
      <c r="H31" s="8" t="s">
        <v>13</v>
      </c>
    </row>
    <row r="32" spans="1:8" x14ac:dyDescent="0.2">
      <c r="A32" s="9"/>
      <c r="B32" s="9"/>
      <c r="C32" s="10" t="s">
        <v>81</v>
      </c>
      <c r="D32" s="9"/>
      <c r="E32" s="9" t="s">
        <v>13</v>
      </c>
      <c r="F32" s="23">
        <f>SUM(F7:F31)</f>
        <v>542.68602349999992</v>
      </c>
      <c r="G32" s="24">
        <f>SUM(G7:G31)</f>
        <v>0.20013775182625679</v>
      </c>
      <c r="H32" s="8" t="s">
        <v>13</v>
      </c>
    </row>
    <row r="33" spans="1:8" x14ac:dyDescent="0.2">
      <c r="A33" s="9"/>
      <c r="B33" s="9"/>
      <c r="C33" s="25"/>
      <c r="D33" s="9"/>
      <c r="E33" s="9"/>
      <c r="F33" s="26"/>
      <c r="G33" s="26"/>
      <c r="H33" s="8" t="s">
        <v>13</v>
      </c>
    </row>
    <row r="34" spans="1:8" x14ac:dyDescent="0.2">
      <c r="A34" s="9"/>
      <c r="B34" s="9"/>
      <c r="C34" s="10" t="s">
        <v>82</v>
      </c>
      <c r="D34" s="9"/>
      <c r="E34" s="9"/>
      <c r="F34" s="9"/>
      <c r="G34" s="9"/>
      <c r="H34" s="8" t="s">
        <v>13</v>
      </c>
    </row>
    <row r="35" spans="1:8" x14ac:dyDescent="0.2">
      <c r="A35" s="9"/>
      <c r="B35" s="9"/>
      <c r="C35" s="10" t="s">
        <v>81</v>
      </c>
      <c r="D35" s="9"/>
      <c r="E35" s="9" t="s">
        <v>13</v>
      </c>
      <c r="F35" s="27" t="s">
        <v>83</v>
      </c>
      <c r="G35" s="24">
        <v>0</v>
      </c>
      <c r="H35" s="8" t="s">
        <v>13</v>
      </c>
    </row>
    <row r="36" spans="1:8" x14ac:dyDescent="0.2">
      <c r="A36" s="9"/>
      <c r="B36" s="9"/>
      <c r="C36" s="25"/>
      <c r="D36" s="9"/>
      <c r="E36" s="9"/>
      <c r="F36" s="26"/>
      <c r="G36" s="26"/>
      <c r="H36" s="8" t="s">
        <v>13</v>
      </c>
    </row>
    <row r="37" spans="1:8" x14ac:dyDescent="0.2">
      <c r="A37" s="9"/>
      <c r="B37" s="9"/>
      <c r="C37" s="10" t="s">
        <v>84</v>
      </c>
      <c r="D37" s="9"/>
      <c r="E37" s="9"/>
      <c r="F37" s="9"/>
      <c r="G37" s="9"/>
      <c r="H37" s="8" t="s">
        <v>13</v>
      </c>
    </row>
    <row r="38" spans="1:8" x14ac:dyDescent="0.2">
      <c r="A38" s="9"/>
      <c r="B38" s="9"/>
      <c r="C38" s="10" t="s">
        <v>81</v>
      </c>
      <c r="D38" s="9"/>
      <c r="E38" s="9" t="s">
        <v>13</v>
      </c>
      <c r="F38" s="27" t="s">
        <v>83</v>
      </c>
      <c r="G38" s="24">
        <v>0</v>
      </c>
      <c r="H38" s="8" t="s">
        <v>13</v>
      </c>
    </row>
    <row r="39" spans="1:8" x14ac:dyDescent="0.2">
      <c r="A39" s="9"/>
      <c r="B39" s="9"/>
      <c r="C39" s="25"/>
      <c r="D39" s="9"/>
      <c r="E39" s="9"/>
      <c r="F39" s="26"/>
      <c r="G39" s="26"/>
      <c r="H39" s="8" t="s">
        <v>13</v>
      </c>
    </row>
    <row r="40" spans="1:8" x14ac:dyDescent="0.2">
      <c r="A40" s="9"/>
      <c r="B40" s="9"/>
      <c r="C40" s="10" t="s">
        <v>85</v>
      </c>
      <c r="D40" s="9"/>
      <c r="E40" s="9"/>
      <c r="F40" s="9"/>
      <c r="G40" s="9"/>
      <c r="H40" s="8" t="s">
        <v>13</v>
      </c>
    </row>
    <row r="41" spans="1:8" x14ac:dyDescent="0.2">
      <c r="A41" s="9"/>
      <c r="B41" s="9"/>
      <c r="C41" s="10" t="s">
        <v>81</v>
      </c>
      <c r="D41" s="9"/>
      <c r="E41" s="9" t="s">
        <v>13</v>
      </c>
      <c r="F41" s="27" t="s">
        <v>83</v>
      </c>
      <c r="G41" s="24">
        <v>0</v>
      </c>
      <c r="H41" s="8" t="s">
        <v>13</v>
      </c>
    </row>
    <row r="42" spans="1:8" x14ac:dyDescent="0.2">
      <c r="A42" s="9"/>
      <c r="B42" s="9"/>
      <c r="C42" s="25"/>
      <c r="D42" s="9"/>
      <c r="E42" s="9"/>
      <c r="F42" s="26"/>
      <c r="G42" s="26"/>
      <c r="H42" s="8" t="s">
        <v>13</v>
      </c>
    </row>
    <row r="43" spans="1:8" x14ac:dyDescent="0.2">
      <c r="A43" s="9"/>
      <c r="B43" s="9"/>
      <c r="C43" s="10" t="s">
        <v>86</v>
      </c>
      <c r="D43" s="9"/>
      <c r="E43" s="9"/>
      <c r="F43" s="26"/>
      <c r="G43" s="26"/>
      <c r="H43" s="8" t="s">
        <v>13</v>
      </c>
    </row>
    <row r="44" spans="1:8" x14ac:dyDescent="0.2">
      <c r="A44" s="9"/>
      <c r="B44" s="9"/>
      <c r="C44" s="10" t="s">
        <v>81</v>
      </c>
      <c r="D44" s="9"/>
      <c r="E44" s="9" t="s">
        <v>13</v>
      </c>
      <c r="F44" s="27" t="s">
        <v>83</v>
      </c>
      <c r="G44" s="24">
        <v>0</v>
      </c>
      <c r="H44" s="8" t="s">
        <v>13</v>
      </c>
    </row>
    <row r="45" spans="1:8" x14ac:dyDescent="0.2">
      <c r="A45" s="9"/>
      <c r="B45" s="9"/>
      <c r="C45" s="25"/>
      <c r="D45" s="9"/>
      <c r="E45" s="9"/>
      <c r="F45" s="26"/>
      <c r="G45" s="26"/>
      <c r="H45" s="8" t="s">
        <v>13</v>
      </c>
    </row>
    <row r="46" spans="1:8" x14ac:dyDescent="0.2">
      <c r="A46" s="9"/>
      <c r="B46" s="9"/>
      <c r="C46" s="10" t="s">
        <v>87</v>
      </c>
      <c r="D46" s="9"/>
      <c r="E46" s="9"/>
      <c r="F46" s="26"/>
      <c r="G46" s="26"/>
      <c r="H46" s="8" t="s">
        <v>13</v>
      </c>
    </row>
    <row r="47" spans="1:8" x14ac:dyDescent="0.2">
      <c r="A47" s="9"/>
      <c r="B47" s="9"/>
      <c r="C47" s="10" t="s">
        <v>81</v>
      </c>
      <c r="D47" s="9"/>
      <c r="E47" s="9" t="s">
        <v>13</v>
      </c>
      <c r="F47" s="27" t="s">
        <v>83</v>
      </c>
      <c r="G47" s="24">
        <v>0</v>
      </c>
      <c r="H47" s="8" t="s">
        <v>13</v>
      </c>
    </row>
    <row r="48" spans="1:8" x14ac:dyDescent="0.2">
      <c r="A48" s="9"/>
      <c r="B48" s="9"/>
      <c r="C48" s="25"/>
      <c r="D48" s="9"/>
      <c r="E48" s="9"/>
      <c r="F48" s="26"/>
      <c r="G48" s="26"/>
      <c r="H48" s="8" t="s">
        <v>13</v>
      </c>
    </row>
    <row r="49" spans="1:8" x14ac:dyDescent="0.2">
      <c r="A49" s="9"/>
      <c r="B49" s="9"/>
      <c r="C49" s="10" t="s">
        <v>88</v>
      </c>
      <c r="D49" s="9"/>
      <c r="E49" s="9"/>
      <c r="F49" s="23">
        <f>F32</f>
        <v>542.68602349999992</v>
      </c>
      <c r="G49" s="24">
        <f>G32</f>
        <v>0.20013775182625679</v>
      </c>
      <c r="H49" s="8" t="s">
        <v>13</v>
      </c>
    </row>
    <row r="50" spans="1:8" x14ac:dyDescent="0.2">
      <c r="A50" s="9"/>
      <c r="B50" s="9"/>
      <c r="C50" s="25"/>
      <c r="D50" s="9"/>
      <c r="E50" s="9"/>
      <c r="F50" s="26"/>
      <c r="G50" s="26"/>
      <c r="H50" s="8" t="s">
        <v>13</v>
      </c>
    </row>
    <row r="51" spans="1:8" x14ac:dyDescent="0.2">
      <c r="A51" s="9"/>
      <c r="B51" s="9"/>
      <c r="C51" s="10" t="s">
        <v>89</v>
      </c>
      <c r="D51" s="9"/>
      <c r="E51" s="9"/>
      <c r="F51" s="26"/>
      <c r="G51" s="26"/>
      <c r="H51" s="8" t="s">
        <v>13</v>
      </c>
    </row>
    <row r="52" spans="1:8" x14ac:dyDescent="0.2">
      <c r="A52" s="9"/>
      <c r="B52" s="9"/>
      <c r="C52" s="10" t="s">
        <v>14</v>
      </c>
      <c r="D52" s="9"/>
      <c r="E52" s="9"/>
      <c r="F52" s="26"/>
      <c r="G52" s="26"/>
      <c r="H52" s="8" t="s">
        <v>13</v>
      </c>
    </row>
    <row r="53" spans="1:8" x14ac:dyDescent="0.2">
      <c r="A53" s="9"/>
      <c r="B53" s="9"/>
      <c r="C53" s="10" t="s">
        <v>81</v>
      </c>
      <c r="D53" s="9"/>
      <c r="E53" s="9" t="s">
        <v>13</v>
      </c>
      <c r="F53" s="27" t="s">
        <v>83</v>
      </c>
      <c r="G53" s="24">
        <v>0</v>
      </c>
      <c r="H53" s="8" t="s">
        <v>13</v>
      </c>
    </row>
    <row r="54" spans="1:8" x14ac:dyDescent="0.2">
      <c r="A54" s="9"/>
      <c r="B54" s="9"/>
      <c r="C54" s="25"/>
      <c r="D54" s="9"/>
      <c r="E54" s="9"/>
      <c r="F54" s="26"/>
      <c r="G54" s="26"/>
      <c r="H54" s="8" t="s">
        <v>13</v>
      </c>
    </row>
    <row r="55" spans="1:8" x14ac:dyDescent="0.2">
      <c r="A55" s="9"/>
      <c r="B55" s="9"/>
      <c r="C55" s="10" t="s">
        <v>90</v>
      </c>
      <c r="D55" s="9"/>
      <c r="E55" s="9"/>
      <c r="F55" s="9"/>
      <c r="G55" s="9"/>
      <c r="H55" s="8" t="s">
        <v>13</v>
      </c>
    </row>
    <row r="56" spans="1:8" x14ac:dyDescent="0.2">
      <c r="A56" s="9"/>
      <c r="B56" s="9"/>
      <c r="C56" s="10" t="s">
        <v>81</v>
      </c>
      <c r="D56" s="9"/>
      <c r="E56" s="9" t="s">
        <v>13</v>
      </c>
      <c r="F56" s="27" t="s">
        <v>83</v>
      </c>
      <c r="G56" s="24">
        <v>0</v>
      </c>
      <c r="H56" s="8" t="s">
        <v>13</v>
      </c>
    </row>
    <row r="57" spans="1:8" x14ac:dyDescent="0.2">
      <c r="A57" s="9"/>
      <c r="B57" s="9"/>
      <c r="C57" s="25"/>
      <c r="D57" s="9"/>
      <c r="E57" s="9"/>
      <c r="F57" s="26"/>
      <c r="G57" s="26"/>
      <c r="H57" s="8" t="s">
        <v>13</v>
      </c>
    </row>
    <row r="58" spans="1:8" x14ac:dyDescent="0.2">
      <c r="A58" s="9"/>
      <c r="B58" s="9"/>
      <c r="C58" s="10" t="s">
        <v>91</v>
      </c>
      <c r="D58" s="9"/>
      <c r="E58" s="9"/>
      <c r="F58" s="9"/>
      <c r="G58" s="9"/>
      <c r="H58" s="8" t="s">
        <v>13</v>
      </c>
    </row>
    <row r="59" spans="1:8" ht="25.5" x14ac:dyDescent="0.2">
      <c r="A59" s="11">
        <v>1</v>
      </c>
      <c r="B59" s="12" t="s">
        <v>92</v>
      </c>
      <c r="C59" s="12" t="s">
        <v>93</v>
      </c>
      <c r="D59" s="12" t="s">
        <v>94</v>
      </c>
      <c r="E59" s="13">
        <v>1100000</v>
      </c>
      <c r="F59" s="14">
        <v>1126.4703999999999</v>
      </c>
      <c r="G59" s="15">
        <v>0.41543214000000001</v>
      </c>
      <c r="H59" s="8">
        <v>6.8559999999999999</v>
      </c>
    </row>
    <row r="60" spans="1:8" x14ac:dyDescent="0.2">
      <c r="A60" s="11">
        <v>2</v>
      </c>
      <c r="B60" s="12" t="s">
        <v>95</v>
      </c>
      <c r="C60" s="12" t="s">
        <v>96</v>
      </c>
      <c r="D60" s="12" t="s">
        <v>94</v>
      </c>
      <c r="E60" s="13">
        <v>500000</v>
      </c>
      <c r="F60" s="14">
        <v>516.95349999999996</v>
      </c>
      <c r="G60" s="15">
        <v>0.19064780000000001</v>
      </c>
      <c r="H60" s="8">
        <v>7.1452</v>
      </c>
    </row>
    <row r="61" spans="1:8" x14ac:dyDescent="0.2">
      <c r="A61" s="9"/>
      <c r="B61" s="9"/>
      <c r="C61" s="10" t="s">
        <v>81</v>
      </c>
      <c r="D61" s="9"/>
      <c r="E61" s="9" t="s">
        <v>13</v>
      </c>
      <c r="F61" s="23">
        <v>1643.4239</v>
      </c>
      <c r="G61" s="24">
        <v>0.60607993999999998</v>
      </c>
      <c r="H61" s="8" t="s">
        <v>13</v>
      </c>
    </row>
    <row r="62" spans="1:8" x14ac:dyDescent="0.2">
      <c r="A62" s="9"/>
      <c r="B62" s="9"/>
      <c r="C62" s="25"/>
      <c r="D62" s="9"/>
      <c r="E62" s="9"/>
      <c r="F62" s="26"/>
      <c r="G62" s="26"/>
      <c r="H62" s="8" t="s">
        <v>13</v>
      </c>
    </row>
    <row r="63" spans="1:8" x14ac:dyDescent="0.2">
      <c r="A63" s="9"/>
      <c r="B63" s="9"/>
      <c r="C63" s="10" t="s">
        <v>97</v>
      </c>
      <c r="D63" s="9"/>
      <c r="E63" s="9"/>
      <c r="F63" s="26"/>
      <c r="G63" s="26"/>
      <c r="H63" s="8" t="s">
        <v>13</v>
      </c>
    </row>
    <row r="64" spans="1:8" x14ac:dyDescent="0.2">
      <c r="A64" s="9"/>
      <c r="B64" s="9"/>
      <c r="C64" s="10" t="s">
        <v>81</v>
      </c>
      <c r="D64" s="9"/>
      <c r="E64" s="9" t="s">
        <v>13</v>
      </c>
      <c r="F64" s="27" t="s">
        <v>83</v>
      </c>
      <c r="G64" s="24">
        <v>0</v>
      </c>
      <c r="H64" s="8" t="s">
        <v>13</v>
      </c>
    </row>
    <row r="65" spans="1:8" x14ac:dyDescent="0.2">
      <c r="A65" s="9"/>
      <c r="B65" s="9"/>
      <c r="C65" s="25"/>
      <c r="D65" s="9"/>
      <c r="E65" s="9"/>
      <c r="F65" s="26"/>
      <c r="G65" s="26"/>
      <c r="H65" s="8" t="s">
        <v>13</v>
      </c>
    </row>
    <row r="66" spans="1:8" x14ac:dyDescent="0.2">
      <c r="A66" s="9"/>
      <c r="B66" s="9"/>
      <c r="C66" s="10" t="s">
        <v>98</v>
      </c>
      <c r="D66" s="9"/>
      <c r="E66" s="9"/>
      <c r="F66" s="23">
        <v>1643.4239</v>
      </c>
      <c r="G66" s="24">
        <v>0.60607993999999998</v>
      </c>
      <c r="H66" s="8" t="s">
        <v>13</v>
      </c>
    </row>
    <row r="67" spans="1:8" x14ac:dyDescent="0.2">
      <c r="A67" s="9"/>
      <c r="B67" s="9"/>
      <c r="C67" s="25"/>
      <c r="D67" s="9"/>
      <c r="E67" s="9"/>
      <c r="F67" s="26"/>
      <c r="G67" s="26"/>
      <c r="H67" s="8" t="s">
        <v>13</v>
      </c>
    </row>
    <row r="68" spans="1:8" x14ac:dyDescent="0.2">
      <c r="A68" s="9"/>
      <c r="B68" s="9"/>
      <c r="C68" s="10" t="s">
        <v>99</v>
      </c>
      <c r="D68" s="9"/>
      <c r="E68" s="9"/>
      <c r="F68" s="26"/>
      <c r="G68" s="26"/>
      <c r="H68" s="8" t="s">
        <v>13</v>
      </c>
    </row>
    <row r="69" spans="1:8" x14ac:dyDescent="0.2">
      <c r="A69" s="9"/>
      <c r="B69" s="9"/>
      <c r="C69" s="10" t="s">
        <v>100</v>
      </c>
      <c r="D69" s="9"/>
      <c r="E69" s="9"/>
      <c r="F69" s="26"/>
      <c r="G69" s="26"/>
      <c r="H69" s="8" t="s">
        <v>13</v>
      </c>
    </row>
    <row r="70" spans="1:8" x14ac:dyDescent="0.2">
      <c r="A70" s="9"/>
      <c r="B70" s="9"/>
      <c r="C70" s="10" t="s">
        <v>81</v>
      </c>
      <c r="D70" s="9"/>
      <c r="E70" s="9" t="s">
        <v>13</v>
      </c>
      <c r="F70" s="27" t="s">
        <v>83</v>
      </c>
      <c r="G70" s="24">
        <v>0</v>
      </c>
      <c r="H70" s="8" t="s">
        <v>13</v>
      </c>
    </row>
    <row r="71" spans="1:8" x14ac:dyDescent="0.2">
      <c r="A71" s="9"/>
      <c r="B71" s="9"/>
      <c r="C71" s="25"/>
      <c r="D71" s="9"/>
      <c r="E71" s="9"/>
      <c r="F71" s="26"/>
      <c r="G71" s="26"/>
      <c r="H71" s="8" t="s">
        <v>13</v>
      </c>
    </row>
    <row r="72" spans="1:8" x14ac:dyDescent="0.2">
      <c r="A72" s="9"/>
      <c r="B72" s="9"/>
      <c r="C72" s="10" t="s">
        <v>101</v>
      </c>
      <c r="D72" s="9"/>
      <c r="E72" s="9"/>
      <c r="F72" s="26"/>
      <c r="G72" s="26"/>
      <c r="H72" s="8" t="s">
        <v>13</v>
      </c>
    </row>
    <row r="73" spans="1:8" x14ac:dyDescent="0.2">
      <c r="A73" s="9"/>
      <c r="B73" s="9"/>
      <c r="C73" s="10" t="s">
        <v>81</v>
      </c>
      <c r="D73" s="9"/>
      <c r="E73" s="9" t="s">
        <v>13</v>
      </c>
      <c r="F73" s="27" t="s">
        <v>83</v>
      </c>
      <c r="G73" s="24">
        <v>0</v>
      </c>
      <c r="H73" s="8" t="s">
        <v>13</v>
      </c>
    </row>
    <row r="74" spans="1:8" x14ac:dyDescent="0.2">
      <c r="A74" s="9"/>
      <c r="B74" s="9"/>
      <c r="C74" s="25"/>
      <c r="D74" s="9"/>
      <c r="E74" s="9"/>
      <c r="F74" s="26"/>
      <c r="G74" s="26"/>
      <c r="H74" s="8" t="s">
        <v>13</v>
      </c>
    </row>
    <row r="75" spans="1:8" x14ac:dyDescent="0.2">
      <c r="A75" s="9"/>
      <c r="B75" s="9"/>
      <c r="C75" s="10" t="s">
        <v>102</v>
      </c>
      <c r="D75" s="9"/>
      <c r="E75" s="9"/>
      <c r="F75" s="26"/>
      <c r="G75" s="26"/>
      <c r="H75" s="8" t="s">
        <v>13</v>
      </c>
    </row>
    <row r="76" spans="1:8" x14ac:dyDescent="0.2">
      <c r="A76" s="9"/>
      <c r="B76" s="9"/>
      <c r="C76" s="10" t="s">
        <v>81</v>
      </c>
      <c r="D76" s="9"/>
      <c r="E76" s="9" t="s">
        <v>13</v>
      </c>
      <c r="F76" s="27" t="s">
        <v>83</v>
      </c>
      <c r="G76" s="24">
        <v>0</v>
      </c>
      <c r="H76" s="8" t="s">
        <v>13</v>
      </c>
    </row>
    <row r="77" spans="1:8" x14ac:dyDescent="0.2">
      <c r="A77" s="9"/>
      <c r="B77" s="9"/>
      <c r="C77" s="25"/>
      <c r="D77" s="9"/>
      <c r="E77" s="9"/>
      <c r="F77" s="26"/>
      <c r="G77" s="26"/>
      <c r="H77" s="8" t="s">
        <v>13</v>
      </c>
    </row>
    <row r="78" spans="1:8" x14ac:dyDescent="0.2">
      <c r="A78" s="9"/>
      <c r="B78" s="9"/>
      <c r="C78" s="10" t="s">
        <v>103</v>
      </c>
      <c r="D78" s="9"/>
      <c r="E78" s="9"/>
      <c r="F78" s="26"/>
      <c r="G78" s="26"/>
      <c r="H78" s="8" t="s">
        <v>13</v>
      </c>
    </row>
    <row r="79" spans="1:8" x14ac:dyDescent="0.2">
      <c r="A79" s="11">
        <v>1</v>
      </c>
      <c r="B79" s="12"/>
      <c r="C79" s="12" t="s">
        <v>104</v>
      </c>
      <c r="D79" s="12"/>
      <c r="E79" s="28"/>
      <c r="F79" s="14">
        <v>476.50951809999998</v>
      </c>
      <c r="G79" s="15">
        <v>0.17573242</v>
      </c>
      <c r="H79" s="8">
        <v>6.57</v>
      </c>
    </row>
    <row r="80" spans="1:8" x14ac:dyDescent="0.2">
      <c r="A80" s="9"/>
      <c r="B80" s="9"/>
      <c r="C80" s="10" t="s">
        <v>81</v>
      </c>
      <c r="D80" s="9"/>
      <c r="E80" s="9" t="s">
        <v>13</v>
      </c>
      <c r="F80" s="23">
        <v>476.50951809999998</v>
      </c>
      <c r="G80" s="24">
        <v>0.17573242</v>
      </c>
      <c r="H80" s="8" t="s">
        <v>13</v>
      </c>
    </row>
    <row r="81" spans="1:17" x14ac:dyDescent="0.2">
      <c r="A81" s="9"/>
      <c r="B81" s="9"/>
      <c r="C81" s="25"/>
      <c r="D81" s="9"/>
      <c r="E81" s="9"/>
      <c r="F81" s="26"/>
      <c r="G81" s="26"/>
      <c r="H81" s="8" t="s">
        <v>13</v>
      </c>
    </row>
    <row r="82" spans="1:17" x14ac:dyDescent="0.2">
      <c r="A82" s="9"/>
      <c r="B82" s="9"/>
      <c r="C82" s="10" t="s">
        <v>105</v>
      </c>
      <c r="D82" s="9"/>
      <c r="E82" s="9"/>
      <c r="F82" s="23">
        <v>476.50951809999998</v>
      </c>
      <c r="G82" s="24">
        <v>0.17573242</v>
      </c>
      <c r="H82" s="8" t="s">
        <v>13</v>
      </c>
    </row>
    <row r="83" spans="1:17" x14ac:dyDescent="0.2">
      <c r="A83" s="9"/>
      <c r="B83" s="9"/>
      <c r="C83" s="26"/>
      <c r="D83" s="9"/>
      <c r="E83" s="9"/>
      <c r="F83" s="9"/>
      <c r="G83" s="9"/>
      <c r="H83" s="8" t="s">
        <v>13</v>
      </c>
    </row>
    <row r="84" spans="1:17" x14ac:dyDescent="0.2">
      <c r="A84" s="9"/>
      <c r="B84" s="9"/>
      <c r="C84" s="10" t="s">
        <v>106</v>
      </c>
      <c r="D84" s="9"/>
      <c r="E84" s="9"/>
      <c r="F84" s="9"/>
      <c r="G84" s="9"/>
      <c r="H84" s="8" t="s">
        <v>13</v>
      </c>
    </row>
    <row r="85" spans="1:17" x14ac:dyDescent="0.2">
      <c r="A85" s="9"/>
      <c r="B85" s="9"/>
      <c r="C85" s="10" t="s">
        <v>107</v>
      </c>
      <c r="D85" s="9"/>
      <c r="E85" s="9"/>
      <c r="F85" s="9"/>
      <c r="G85" s="9"/>
      <c r="H85" s="8" t="s">
        <v>13</v>
      </c>
    </row>
    <row r="86" spans="1:17" x14ac:dyDescent="0.2">
      <c r="A86" s="9"/>
      <c r="B86" s="9"/>
      <c r="C86" s="10" t="s">
        <v>81</v>
      </c>
      <c r="D86" s="9"/>
      <c r="E86" s="9" t="s">
        <v>13</v>
      </c>
      <c r="F86" s="27" t="s">
        <v>83</v>
      </c>
      <c r="G86" s="24">
        <v>0</v>
      </c>
      <c r="H86" s="8" t="s">
        <v>13</v>
      </c>
    </row>
    <row r="87" spans="1:17" x14ac:dyDescent="0.2">
      <c r="A87" s="29"/>
      <c r="B87" s="29"/>
      <c r="C87" s="30"/>
      <c r="D87" s="29"/>
      <c r="E87" s="29"/>
      <c r="F87" s="31"/>
      <c r="G87" s="31"/>
      <c r="H87" s="21" t="s">
        <v>13</v>
      </c>
    </row>
    <row r="88" spans="1:17" x14ac:dyDescent="0.2">
      <c r="A88" s="29"/>
      <c r="B88" s="29"/>
      <c r="C88" s="32" t="s">
        <v>108</v>
      </c>
      <c r="D88" s="29"/>
      <c r="E88" s="29"/>
      <c r="F88" s="31"/>
      <c r="G88" s="31"/>
      <c r="H88" s="19"/>
      <c r="K88" s="33"/>
      <c r="L88" s="33"/>
      <c r="M88" s="33"/>
      <c r="N88" s="33"/>
      <c r="O88" s="34"/>
      <c r="P88" s="34"/>
      <c r="Q88" s="34"/>
    </row>
    <row r="89" spans="1:17" ht="25.5" x14ac:dyDescent="0.2">
      <c r="A89" s="16">
        <v>1</v>
      </c>
      <c r="B89" s="17" t="s">
        <v>109</v>
      </c>
      <c r="C89" s="17" t="s">
        <v>110</v>
      </c>
      <c r="D89" s="17"/>
      <c r="E89" s="35">
        <v>76.796000000000006</v>
      </c>
      <c r="F89" s="19">
        <v>8.3789000750000007</v>
      </c>
      <c r="G89" s="20">
        <v>3.0900599999999999E-3</v>
      </c>
      <c r="H89" s="21"/>
    </row>
    <row r="90" spans="1:17" x14ac:dyDescent="0.2">
      <c r="A90" s="29"/>
      <c r="B90" s="29"/>
      <c r="C90" s="32" t="s">
        <v>81</v>
      </c>
      <c r="D90" s="29"/>
      <c r="E90" s="29" t="s">
        <v>13</v>
      </c>
      <c r="F90" s="36">
        <f>SUM(F89)</f>
        <v>8.3789000750000007</v>
      </c>
      <c r="G90" s="37">
        <f>SUM(G89)</f>
        <v>3.0900599999999999E-3</v>
      </c>
      <c r="H90" s="21" t="s">
        <v>13</v>
      </c>
    </row>
    <row r="91" spans="1:17" x14ac:dyDescent="0.2">
      <c r="A91" s="9"/>
      <c r="B91" s="9"/>
      <c r="C91" s="25"/>
      <c r="D91" s="9"/>
      <c r="E91" s="9"/>
      <c r="F91" s="26"/>
      <c r="G91" s="26"/>
      <c r="H91" s="8" t="s">
        <v>13</v>
      </c>
    </row>
    <row r="92" spans="1:17" x14ac:dyDescent="0.2">
      <c r="A92" s="9"/>
      <c r="B92" s="9"/>
      <c r="C92" s="10" t="s">
        <v>111</v>
      </c>
      <c r="D92" s="9"/>
      <c r="E92" s="9"/>
      <c r="F92" s="9"/>
      <c r="G92" s="9"/>
      <c r="H92" s="8" t="s">
        <v>13</v>
      </c>
    </row>
    <row r="93" spans="1:17" x14ac:dyDescent="0.2">
      <c r="A93" s="9"/>
      <c r="B93" s="9"/>
      <c r="C93" s="10" t="s">
        <v>112</v>
      </c>
      <c r="D93" s="9"/>
      <c r="E93" s="9"/>
      <c r="F93" s="9"/>
      <c r="G93" s="9"/>
      <c r="H93" s="8" t="s">
        <v>13</v>
      </c>
    </row>
    <row r="94" spans="1:17" x14ac:dyDescent="0.2">
      <c r="A94" s="9"/>
      <c r="B94" s="9"/>
      <c r="C94" s="10" t="s">
        <v>81</v>
      </c>
      <c r="D94" s="9"/>
      <c r="E94" s="9" t="s">
        <v>13</v>
      </c>
      <c r="F94" s="27" t="s">
        <v>83</v>
      </c>
      <c r="G94" s="24">
        <v>0</v>
      </c>
      <c r="H94" s="8" t="s">
        <v>13</v>
      </c>
    </row>
    <row r="95" spans="1:17" x14ac:dyDescent="0.2">
      <c r="A95" s="9"/>
      <c r="B95" s="9"/>
      <c r="C95" s="25"/>
      <c r="D95" s="9"/>
      <c r="E95" s="9"/>
      <c r="F95" s="26"/>
      <c r="G95" s="26"/>
      <c r="H95" s="8" t="s">
        <v>13</v>
      </c>
    </row>
    <row r="96" spans="1:17" x14ac:dyDescent="0.2">
      <c r="A96" s="9"/>
      <c r="B96" s="9"/>
      <c r="C96" s="10" t="s">
        <v>113</v>
      </c>
      <c r="D96" s="9"/>
      <c r="E96" s="9"/>
      <c r="F96" s="26"/>
      <c r="G96" s="26"/>
      <c r="H96" s="8" t="s">
        <v>13</v>
      </c>
    </row>
    <row r="97" spans="1:8" x14ac:dyDescent="0.2">
      <c r="A97" s="9"/>
      <c r="B97" s="9"/>
      <c r="C97" s="10" t="s">
        <v>81</v>
      </c>
      <c r="D97" s="9"/>
      <c r="E97" s="9" t="s">
        <v>13</v>
      </c>
      <c r="F97" s="27" t="s">
        <v>83</v>
      </c>
      <c r="G97" s="24">
        <v>0</v>
      </c>
      <c r="H97" s="8" t="s">
        <v>13</v>
      </c>
    </row>
    <row r="98" spans="1:8" x14ac:dyDescent="0.2">
      <c r="A98" s="9"/>
      <c r="B98" s="9"/>
      <c r="C98" s="25"/>
      <c r="D98" s="9"/>
      <c r="E98" s="9"/>
      <c r="F98" s="26"/>
      <c r="G98" s="26"/>
      <c r="H98" s="8" t="s">
        <v>13</v>
      </c>
    </row>
    <row r="99" spans="1:8" x14ac:dyDescent="0.2">
      <c r="A99" s="28"/>
      <c r="B99" s="12"/>
      <c r="C99" s="12" t="s">
        <v>114</v>
      </c>
      <c r="D99" s="12"/>
      <c r="E99" s="28"/>
      <c r="F99" s="14">
        <v>40.564603609999999</v>
      </c>
      <c r="G99" s="15">
        <v>1.495986E-2</v>
      </c>
      <c r="H99" s="8" t="s">
        <v>13</v>
      </c>
    </row>
    <row r="100" spans="1:8" x14ac:dyDescent="0.2">
      <c r="A100" s="25"/>
      <c r="B100" s="25"/>
      <c r="C100" s="10" t="s">
        <v>115</v>
      </c>
      <c r="D100" s="26"/>
      <c r="E100" s="26"/>
      <c r="F100" s="23">
        <f>F99+F90+F82+F66+F49</f>
        <v>2711.5629452849998</v>
      </c>
      <c r="G100" s="38">
        <f>G99+G90+G82+G66+G49</f>
        <v>1.0000000318262567</v>
      </c>
      <c r="H100" s="8" t="s">
        <v>13</v>
      </c>
    </row>
    <row r="101" spans="1:8" x14ac:dyDescent="0.2">
      <c r="A101" s="39"/>
      <c r="B101" s="39"/>
      <c r="C101" s="39"/>
      <c r="D101" s="40"/>
      <c r="E101" s="40"/>
      <c r="F101" s="40"/>
      <c r="G101" s="40"/>
    </row>
    <row r="102" spans="1:8" x14ac:dyDescent="0.2">
      <c r="A102" s="41"/>
      <c r="B102" s="42" t="s">
        <v>116</v>
      </c>
      <c r="C102" s="42"/>
      <c r="D102" s="42"/>
      <c r="E102" s="42"/>
      <c r="F102" s="42"/>
      <c r="G102" s="42"/>
      <c r="H102" s="42"/>
    </row>
    <row r="103" spans="1:8" x14ac:dyDescent="0.2">
      <c r="A103" s="41"/>
      <c r="B103" s="42" t="s">
        <v>117</v>
      </c>
      <c r="C103" s="42"/>
      <c r="D103" s="42"/>
      <c r="E103" s="42"/>
      <c r="F103" s="42"/>
      <c r="G103" s="42"/>
      <c r="H103" s="42"/>
    </row>
    <row r="104" spans="1:8" x14ac:dyDescent="0.2">
      <c r="A104" s="41"/>
      <c r="B104" s="42" t="s">
        <v>118</v>
      </c>
      <c r="C104" s="42"/>
      <c r="D104" s="42"/>
      <c r="E104" s="42"/>
      <c r="F104" s="42"/>
      <c r="G104" s="42"/>
      <c r="H104" s="42"/>
    </row>
    <row r="105" spans="1:8" x14ac:dyDescent="0.2">
      <c r="A105" s="43"/>
      <c r="B105" s="43"/>
      <c r="C105" s="43"/>
      <c r="D105" s="44"/>
      <c r="E105" s="44"/>
      <c r="F105" s="44"/>
      <c r="G105" s="44"/>
    </row>
    <row r="106" spans="1:8" x14ac:dyDescent="0.2">
      <c r="A106" s="43"/>
      <c r="B106" s="45" t="s">
        <v>119</v>
      </c>
      <c r="C106" s="46"/>
      <c r="D106" s="47"/>
      <c r="E106" s="48"/>
      <c r="F106" s="44"/>
      <c r="G106" s="44"/>
    </row>
    <row r="107" spans="1:8" ht="25.5" x14ac:dyDescent="0.2">
      <c r="A107" s="43"/>
      <c r="B107" s="49" t="s">
        <v>120</v>
      </c>
      <c r="C107" s="50"/>
      <c r="D107" s="32" t="s">
        <v>121</v>
      </c>
      <c r="E107" s="48"/>
      <c r="F107" s="44"/>
      <c r="G107" s="44"/>
    </row>
    <row r="108" spans="1:8" x14ac:dyDescent="0.2">
      <c r="A108" s="43"/>
      <c r="B108" s="49" t="s">
        <v>122</v>
      </c>
      <c r="C108" s="50"/>
      <c r="D108" s="10" t="s">
        <v>123</v>
      </c>
      <c r="E108" s="48"/>
      <c r="F108" s="44"/>
      <c r="G108" s="44"/>
    </row>
    <row r="109" spans="1:8" x14ac:dyDescent="0.2">
      <c r="A109" s="43"/>
      <c r="B109" s="49" t="s">
        <v>124</v>
      </c>
      <c r="C109" s="50"/>
      <c r="D109" s="26" t="s">
        <v>13</v>
      </c>
      <c r="E109" s="48"/>
      <c r="F109" s="44"/>
      <c r="G109" s="44"/>
    </row>
    <row r="110" spans="1:8" x14ac:dyDescent="0.2">
      <c r="A110" s="51"/>
      <c r="B110" s="52" t="s">
        <v>13</v>
      </c>
      <c r="C110" s="52" t="s">
        <v>125</v>
      </c>
      <c r="D110" s="52" t="s">
        <v>126</v>
      </c>
      <c r="E110" s="51"/>
      <c r="F110" s="51"/>
      <c r="G110" s="51"/>
      <c r="H110" s="53"/>
    </row>
    <row r="111" spans="1:8" x14ac:dyDescent="0.2">
      <c r="A111" s="51"/>
      <c r="B111" s="54" t="s">
        <v>127</v>
      </c>
      <c r="C111" s="55">
        <v>45657</v>
      </c>
      <c r="D111" s="55">
        <v>45688</v>
      </c>
      <c r="E111" s="51"/>
      <c r="F111" s="51"/>
      <c r="G111" s="51"/>
    </row>
    <row r="112" spans="1:8" x14ac:dyDescent="0.2">
      <c r="A112" s="56"/>
      <c r="B112" s="12" t="s">
        <v>128</v>
      </c>
      <c r="C112" s="57">
        <v>31.551400000000001</v>
      </c>
      <c r="D112" s="57">
        <v>31.452100000000002</v>
      </c>
      <c r="E112" s="56"/>
      <c r="F112" s="58"/>
      <c r="G112" s="59"/>
    </row>
    <row r="113" spans="1:18" ht="25.5" x14ac:dyDescent="0.2">
      <c r="A113" s="56"/>
      <c r="B113" s="12" t="s">
        <v>129</v>
      </c>
      <c r="C113" s="57">
        <v>13.4473</v>
      </c>
      <c r="D113" s="57">
        <v>13.404999999999999</v>
      </c>
      <c r="E113" s="56"/>
      <c r="F113" s="58"/>
      <c r="G113" s="59"/>
    </row>
    <row r="114" spans="1:18" ht="25.5" x14ac:dyDescent="0.2">
      <c r="A114" s="56"/>
      <c r="B114" s="12" t="s">
        <v>130</v>
      </c>
      <c r="C114" s="57">
        <v>20.768899999999999</v>
      </c>
      <c r="D114" s="57">
        <v>20.703600000000002</v>
      </c>
      <c r="E114" s="56"/>
      <c r="F114" s="58"/>
      <c r="G114" s="59"/>
    </row>
    <row r="115" spans="1:18" ht="25.5" x14ac:dyDescent="0.2">
      <c r="A115" s="56"/>
      <c r="B115" s="12" t="s">
        <v>131</v>
      </c>
      <c r="C115" s="57">
        <v>20.6767</v>
      </c>
      <c r="D115" s="57">
        <v>20.611699999999999</v>
      </c>
      <c r="E115" s="56"/>
      <c r="F115" s="58"/>
      <c r="G115" s="59"/>
    </row>
    <row r="116" spans="1:18" x14ac:dyDescent="0.2">
      <c r="A116" s="56"/>
      <c r="B116" s="12" t="s">
        <v>132</v>
      </c>
      <c r="C116" s="57">
        <v>28.750399999999999</v>
      </c>
      <c r="D116" s="57">
        <v>28.636299999999999</v>
      </c>
      <c r="E116" s="56"/>
      <c r="F116" s="58"/>
      <c r="G116" s="59"/>
    </row>
    <row r="117" spans="1:18" ht="25.5" x14ac:dyDescent="0.2">
      <c r="A117" s="56"/>
      <c r="B117" s="12" t="s">
        <v>133</v>
      </c>
      <c r="C117" s="57">
        <v>13.341699999999999</v>
      </c>
      <c r="D117" s="57">
        <v>13.2887</v>
      </c>
      <c r="E117" s="56"/>
      <c r="F117" s="58"/>
      <c r="G117" s="59"/>
    </row>
    <row r="118" spans="1:18" ht="25.5" x14ac:dyDescent="0.2">
      <c r="A118" s="56"/>
      <c r="B118" s="12" t="s">
        <v>134</v>
      </c>
      <c r="C118" s="57">
        <v>18.814399999999999</v>
      </c>
      <c r="D118" s="57">
        <v>18.739699999999999</v>
      </c>
      <c r="E118" s="56"/>
      <c r="F118" s="58"/>
      <c r="G118" s="59"/>
    </row>
    <row r="119" spans="1:18" ht="25.5" x14ac:dyDescent="0.2">
      <c r="A119" s="56"/>
      <c r="B119" s="12" t="s">
        <v>135</v>
      </c>
      <c r="C119" s="57">
        <v>18.651399999999999</v>
      </c>
      <c r="D119" s="57">
        <v>18.577400000000001</v>
      </c>
      <c r="E119" s="56"/>
      <c r="F119" s="58"/>
      <c r="G119" s="59"/>
    </row>
    <row r="120" spans="1:18" x14ac:dyDescent="0.2">
      <c r="A120" s="56"/>
      <c r="B120" s="56"/>
      <c r="C120" s="56"/>
      <c r="D120" s="56"/>
      <c r="E120" s="56"/>
      <c r="F120" s="56"/>
      <c r="G120" s="56"/>
    </row>
    <row r="121" spans="1:18" x14ac:dyDescent="0.2">
      <c r="A121" s="56"/>
      <c r="B121" s="49" t="s">
        <v>136</v>
      </c>
      <c r="C121" s="50"/>
      <c r="D121" s="32" t="s">
        <v>123</v>
      </c>
      <c r="E121" s="56"/>
      <c r="F121" s="56"/>
      <c r="G121" s="56"/>
    </row>
    <row r="122" spans="1:18" x14ac:dyDescent="0.2">
      <c r="A122" s="56"/>
      <c r="B122" s="60"/>
      <c r="C122" s="60"/>
      <c r="D122" s="60"/>
      <c r="E122" s="56"/>
      <c r="F122" s="56"/>
      <c r="G122" s="56"/>
    </row>
    <row r="123" spans="1:18" x14ac:dyDescent="0.2">
      <c r="A123" s="51"/>
      <c r="B123" s="61" t="s">
        <v>137</v>
      </c>
      <c r="C123" s="62"/>
      <c r="D123" s="32" t="s">
        <v>123</v>
      </c>
      <c r="E123" s="63"/>
      <c r="F123" s="51"/>
      <c r="G123" s="51"/>
      <c r="J123" s="64"/>
    </row>
    <row r="124" spans="1:18" x14ac:dyDescent="0.2">
      <c r="A124" s="51"/>
      <c r="B124" s="61" t="s">
        <v>138</v>
      </c>
      <c r="C124" s="62"/>
      <c r="D124" s="32" t="s">
        <v>123</v>
      </c>
      <c r="E124" s="63"/>
      <c r="F124" s="51"/>
      <c r="G124" s="51"/>
      <c r="J124" s="64"/>
    </row>
    <row r="125" spans="1:18" x14ac:dyDescent="0.2">
      <c r="A125" s="51"/>
      <c r="B125" s="61" t="s">
        <v>139</v>
      </c>
      <c r="C125" s="62"/>
      <c r="D125" s="32" t="s">
        <v>123</v>
      </c>
      <c r="E125" s="63"/>
      <c r="F125" s="51"/>
      <c r="G125" s="51"/>
      <c r="J125" s="64"/>
    </row>
    <row r="126" spans="1:18" x14ac:dyDescent="0.2">
      <c r="A126" s="60"/>
      <c r="B126" s="60"/>
      <c r="C126" s="60"/>
      <c r="D126" s="60"/>
      <c r="E126" s="60"/>
      <c r="F126" s="60"/>
      <c r="G126" s="60"/>
      <c r="J126" s="64"/>
    </row>
    <row r="127" spans="1:18" s="65" customFormat="1" x14ac:dyDescent="0.2">
      <c r="B127" s="66" t="s">
        <v>140</v>
      </c>
      <c r="C127" s="67"/>
      <c r="D127" s="68"/>
      <c r="I127"/>
      <c r="J127" s="64"/>
      <c r="K127" s="33"/>
      <c r="L127" s="33"/>
      <c r="M127" s="33"/>
      <c r="N127" s="33"/>
      <c r="O127"/>
      <c r="R127"/>
    </row>
    <row r="128" spans="1:18" s="65" customFormat="1" ht="38.25" x14ac:dyDescent="0.2">
      <c r="B128" s="69" t="s">
        <v>141</v>
      </c>
      <c r="C128" s="69"/>
      <c r="D128" s="70" t="s">
        <v>2</v>
      </c>
      <c r="I128"/>
      <c r="J128" s="64"/>
      <c r="K128" s="33"/>
      <c r="L128" s="33"/>
      <c r="M128" s="33"/>
      <c r="N128" s="33"/>
      <c r="O128"/>
      <c r="R128"/>
    </row>
    <row r="129" spans="2:18" s="65" customFormat="1" x14ac:dyDescent="0.2">
      <c r="B129" s="71" t="s">
        <v>142</v>
      </c>
      <c r="C129" s="71"/>
      <c r="D129" s="72"/>
      <c r="I129"/>
      <c r="J129" s="64"/>
      <c r="K129" s="33"/>
      <c r="L129" s="33"/>
      <c r="M129" s="33"/>
      <c r="N129" s="33"/>
      <c r="O129"/>
      <c r="R129"/>
    </row>
    <row r="130" spans="2:18" s="65" customFormat="1" x14ac:dyDescent="0.2">
      <c r="B130" s="71"/>
      <c r="C130" s="71"/>
      <c r="D130" s="73"/>
      <c r="I130"/>
      <c r="J130" s="64"/>
      <c r="K130" s="33"/>
      <c r="L130" s="33"/>
      <c r="M130" s="33"/>
      <c r="N130" s="33"/>
      <c r="O130"/>
    </row>
    <row r="131" spans="2:18" s="65" customFormat="1" x14ac:dyDescent="0.2">
      <c r="B131" s="71" t="s">
        <v>143</v>
      </c>
      <c r="C131" s="71"/>
      <c r="D131" s="74">
        <v>6.8701208912167822</v>
      </c>
      <c r="I131"/>
      <c r="J131" s="64"/>
      <c r="K131" s="33"/>
      <c r="L131" s="33"/>
      <c r="M131" s="33"/>
      <c r="N131" s="33"/>
      <c r="O131"/>
    </row>
    <row r="132" spans="2:18" s="65" customFormat="1" x14ac:dyDescent="0.2">
      <c r="B132" s="71"/>
      <c r="C132" s="71"/>
      <c r="D132" s="73"/>
      <c r="I132"/>
      <c r="J132" s="64"/>
      <c r="K132" s="33"/>
      <c r="L132" s="33"/>
      <c r="M132" s="33"/>
      <c r="N132" s="33"/>
      <c r="O132"/>
    </row>
    <row r="133" spans="2:18" s="65" customFormat="1" x14ac:dyDescent="0.2">
      <c r="B133" s="71" t="s">
        <v>144</v>
      </c>
      <c r="C133" s="71"/>
      <c r="D133" s="74">
        <v>6.6265130176541085</v>
      </c>
      <c r="I133"/>
      <c r="J133" s="64"/>
      <c r="K133" s="33"/>
      <c r="L133" s="33"/>
      <c r="M133" s="33"/>
      <c r="N133" s="33"/>
      <c r="O133"/>
    </row>
    <row r="134" spans="2:18" s="65" customFormat="1" x14ac:dyDescent="0.2">
      <c r="B134" s="71" t="s">
        <v>145</v>
      </c>
      <c r="C134" s="71"/>
      <c r="D134" s="74">
        <v>11.747277286913517</v>
      </c>
      <c r="I134"/>
      <c r="J134" s="64"/>
      <c r="K134" s="33"/>
      <c r="L134" s="33"/>
      <c r="M134" s="33"/>
      <c r="N134" s="33"/>
      <c r="O134"/>
    </row>
    <row r="135" spans="2:18" s="65" customFormat="1" x14ac:dyDescent="0.2">
      <c r="B135" s="71"/>
      <c r="C135" s="71"/>
      <c r="D135" s="73"/>
      <c r="I135"/>
      <c r="J135" s="64"/>
      <c r="K135" s="33"/>
      <c r="L135" s="33"/>
      <c r="M135" s="33"/>
      <c r="N135" s="33"/>
      <c r="O135"/>
    </row>
    <row r="136" spans="2:18" s="65" customFormat="1" x14ac:dyDescent="0.2">
      <c r="B136" s="71" t="s">
        <v>146</v>
      </c>
      <c r="C136" s="71"/>
      <c r="D136" s="75" t="s">
        <v>147</v>
      </c>
      <c r="I136"/>
      <c r="J136" s="64"/>
      <c r="K136" s="33"/>
      <c r="L136" s="33"/>
      <c r="M136" s="33"/>
      <c r="N136" s="33"/>
      <c r="O136"/>
    </row>
    <row r="137" spans="2:18" s="65" customFormat="1" x14ac:dyDescent="0.2">
      <c r="B137" s="76" t="s">
        <v>148</v>
      </c>
      <c r="C137" s="77"/>
      <c r="D137" s="78"/>
      <c r="I137"/>
      <c r="J137" s="64"/>
      <c r="K137" s="33"/>
      <c r="L137" s="33"/>
      <c r="M137" s="33"/>
      <c r="N137" s="33"/>
      <c r="O137"/>
    </row>
    <row r="138" spans="2:18" x14ac:dyDescent="0.2">
      <c r="J138" s="64"/>
    </row>
    <row r="139" spans="2:18" ht="13.5" x14ac:dyDescent="0.2">
      <c r="B139" s="79" t="s">
        <v>149</v>
      </c>
      <c r="C139" s="79"/>
      <c r="D139" s="79"/>
      <c r="E139" s="79"/>
      <c r="F139" s="79"/>
      <c r="G139" s="79"/>
      <c r="H139" s="79"/>
      <c r="I139" s="33"/>
      <c r="J139" s="64"/>
      <c r="K139" s="33"/>
      <c r="L139" s="33"/>
      <c r="M139" s="33"/>
      <c r="N139" s="33"/>
      <c r="O139" s="33"/>
      <c r="P139" s="33"/>
    </row>
    <row r="140" spans="2:18" s="83" customFormat="1" ht="26.25" customHeight="1" x14ac:dyDescent="0.2">
      <c r="B140" s="80" t="s">
        <v>150</v>
      </c>
      <c r="C140" s="80" t="s">
        <v>151</v>
      </c>
      <c r="D140" s="81" t="s">
        <v>152</v>
      </c>
      <c r="E140" s="81"/>
      <c r="F140" s="81"/>
      <c r="G140" s="82" t="s">
        <v>153</v>
      </c>
      <c r="H140" s="82"/>
      <c r="J140" s="64"/>
      <c r="K140" s="84"/>
      <c r="L140" s="84"/>
      <c r="M140" s="84"/>
      <c r="N140" s="84"/>
      <c r="O140" s="84"/>
      <c r="P140" s="84"/>
    </row>
    <row r="141" spans="2:18" ht="27" x14ac:dyDescent="0.25">
      <c r="B141" s="85" t="s">
        <v>154</v>
      </c>
      <c r="C141" s="86" t="s">
        <v>155</v>
      </c>
      <c r="D141" s="87">
        <v>0</v>
      </c>
      <c r="E141" s="87"/>
      <c r="F141" s="87"/>
      <c r="G141" s="87">
        <v>0</v>
      </c>
      <c r="H141" s="87"/>
      <c r="J141" s="64"/>
      <c r="K141" s="33"/>
      <c r="L141" s="33"/>
      <c r="M141" s="33"/>
      <c r="N141" s="33"/>
      <c r="O141" s="33"/>
      <c r="P141" s="33"/>
    </row>
    <row r="142" spans="2:18" ht="13.5" x14ac:dyDescent="0.25">
      <c r="B142" s="88"/>
      <c r="C142" s="88"/>
      <c r="D142" s="89"/>
      <c r="E142" s="89"/>
      <c r="F142" s="89"/>
      <c r="G142" s="89"/>
      <c r="H142" s="89"/>
      <c r="J142" s="64"/>
      <c r="K142" s="33"/>
      <c r="L142" s="33"/>
      <c r="M142" s="33"/>
      <c r="N142" s="33"/>
      <c r="O142" s="33"/>
      <c r="P142" s="33"/>
    </row>
    <row r="143" spans="2:18" ht="13.5" x14ac:dyDescent="0.25">
      <c r="B143" s="90" t="s">
        <v>156</v>
      </c>
      <c r="C143" s="90"/>
      <c r="D143" s="90"/>
      <c r="E143" s="90"/>
      <c r="F143" s="90"/>
      <c r="G143" s="90"/>
      <c r="H143" s="90"/>
      <c r="J143" s="64"/>
      <c r="K143" s="33"/>
      <c r="L143" s="33"/>
      <c r="M143" s="33"/>
      <c r="N143" s="33"/>
      <c r="O143" s="33"/>
      <c r="P143" s="33"/>
    </row>
    <row r="144" spans="2:18" ht="13.5" customHeight="1" x14ac:dyDescent="0.2">
      <c r="B144" s="82" t="s">
        <v>150</v>
      </c>
      <c r="C144" s="82" t="s">
        <v>151</v>
      </c>
      <c r="D144" s="82" t="s">
        <v>157</v>
      </c>
      <c r="E144" s="82"/>
      <c r="F144" s="82"/>
      <c r="G144" s="82"/>
      <c r="H144" s="81" t="s">
        <v>158</v>
      </c>
      <c r="I144" s="81" t="s">
        <v>159</v>
      </c>
      <c r="J144" s="81" t="s">
        <v>160</v>
      </c>
      <c r="K144" s="33"/>
      <c r="L144" s="33"/>
      <c r="M144" s="33"/>
      <c r="N144" s="33"/>
      <c r="O144" s="33"/>
      <c r="P144" s="33"/>
    </row>
    <row r="145" spans="2:16" ht="121.5" x14ac:dyDescent="0.2">
      <c r="B145" s="82"/>
      <c r="C145" s="82"/>
      <c r="D145" s="91" t="s">
        <v>161</v>
      </c>
      <c r="E145" s="91" t="s">
        <v>162</v>
      </c>
      <c r="F145" s="91" t="s">
        <v>163</v>
      </c>
      <c r="G145" s="91" t="s">
        <v>164</v>
      </c>
      <c r="H145" s="81"/>
      <c r="I145" s="81"/>
      <c r="J145" s="81"/>
      <c r="K145" s="33"/>
      <c r="L145" s="33"/>
      <c r="M145" s="33"/>
      <c r="N145" s="33"/>
      <c r="O145" s="33"/>
    </row>
    <row r="146" spans="2:16" ht="27" x14ac:dyDescent="0.25">
      <c r="B146" s="88" t="s">
        <v>154</v>
      </c>
      <c r="C146" s="86" t="s">
        <v>165</v>
      </c>
      <c r="D146" s="92">
        <v>500</v>
      </c>
      <c r="E146" s="92">
        <v>9.9405737999999992</v>
      </c>
      <c r="F146" s="93">
        <v>16.00737140547945</v>
      </c>
      <c r="G146" s="92">
        <v>525.94794520547941</v>
      </c>
      <c r="H146" s="94">
        <v>233.40679</v>
      </c>
      <c r="I146" s="94">
        <v>4.01</v>
      </c>
      <c r="J146" s="95">
        <f>H146+I146</f>
        <v>237.41678999999999</v>
      </c>
      <c r="K146" s="33"/>
      <c r="L146" s="33"/>
      <c r="M146" s="33"/>
      <c r="N146" s="33"/>
      <c r="O146" s="33"/>
      <c r="P146" s="33"/>
    </row>
    <row r="147" spans="2:16" x14ac:dyDescent="0.2">
      <c r="J147" s="64"/>
      <c r="P147" s="33"/>
    </row>
    <row r="148" spans="2:16" x14ac:dyDescent="0.2">
      <c r="J148" s="64"/>
      <c r="K148" s="33"/>
      <c r="L148" s="33"/>
      <c r="M148" s="33"/>
      <c r="N148" s="33"/>
      <c r="O148" s="33"/>
      <c r="P148" s="33"/>
    </row>
    <row r="149" spans="2:16" ht="13.5" x14ac:dyDescent="0.25">
      <c r="B149" s="96" t="s">
        <v>166</v>
      </c>
      <c r="J149" s="64"/>
      <c r="K149" s="33"/>
      <c r="L149" s="33"/>
      <c r="M149" s="33"/>
      <c r="N149" s="33"/>
      <c r="O149" s="33"/>
      <c r="P149" s="33"/>
    </row>
    <row r="150" spans="2:16" x14ac:dyDescent="0.2">
      <c r="B150" s="33"/>
      <c r="C150" s="33"/>
      <c r="D150" s="33"/>
      <c r="E150" s="33"/>
      <c r="F150" s="33"/>
      <c r="G150" s="33"/>
      <c r="H150" s="33"/>
      <c r="J150" s="64"/>
      <c r="K150" s="33"/>
      <c r="L150" s="33"/>
      <c r="M150" s="33"/>
      <c r="N150" s="33"/>
      <c r="O150" s="33"/>
      <c r="P150" s="33"/>
    </row>
    <row r="151" spans="2:16" x14ac:dyDescent="0.2">
      <c r="B151" s="97" t="s">
        <v>167</v>
      </c>
      <c r="C151" s="33"/>
      <c r="D151" s="33"/>
      <c r="E151" s="33"/>
      <c r="F151" s="33"/>
      <c r="G151" s="33"/>
      <c r="H151" s="33"/>
      <c r="J151" s="64"/>
      <c r="K151" s="33"/>
      <c r="L151" s="33"/>
      <c r="M151" s="33"/>
      <c r="N151" s="33"/>
      <c r="O151" s="33"/>
      <c r="P151" s="33"/>
    </row>
    <row r="152" spans="2:16" x14ac:dyDescent="0.2">
      <c r="B152" s="33"/>
      <c r="C152" s="33"/>
      <c r="D152" s="33"/>
      <c r="E152" s="33"/>
      <c r="F152" s="33"/>
      <c r="G152" s="33"/>
      <c r="H152" s="33"/>
      <c r="J152" s="64"/>
      <c r="K152" s="33"/>
      <c r="L152" s="33"/>
      <c r="M152" s="33"/>
      <c r="N152" s="33"/>
      <c r="O152" s="33"/>
      <c r="P152" s="33"/>
    </row>
    <row r="153" spans="2:16" x14ac:dyDescent="0.2">
      <c r="B153" s="97" t="s">
        <v>168</v>
      </c>
      <c r="C153" s="33"/>
      <c r="D153" s="33"/>
      <c r="E153" s="33"/>
      <c r="F153" s="33"/>
      <c r="G153" s="33"/>
      <c r="H153" s="33"/>
      <c r="J153" s="64"/>
      <c r="K153" s="33"/>
      <c r="L153" s="33"/>
      <c r="M153" s="33"/>
      <c r="N153" s="33"/>
      <c r="O153" s="33"/>
      <c r="P153" s="33"/>
    </row>
    <row r="154" spans="2:16" x14ac:dyDescent="0.2">
      <c r="J154" s="64"/>
      <c r="K154" s="33"/>
      <c r="L154" s="33"/>
      <c r="M154" s="33"/>
      <c r="N154" s="33"/>
      <c r="O154" s="33"/>
    </row>
    <row r="155" spans="2:16" x14ac:dyDescent="0.2">
      <c r="B155" s="97" t="s">
        <v>169</v>
      </c>
      <c r="J155" s="64"/>
      <c r="K155" s="33"/>
      <c r="L155" s="33"/>
      <c r="M155" s="33"/>
      <c r="N155" s="33"/>
      <c r="O155" s="33"/>
    </row>
    <row r="156" spans="2:16" x14ac:dyDescent="0.2">
      <c r="J156" s="64"/>
    </row>
    <row r="157" spans="2:16" ht="25.5" x14ac:dyDescent="0.2">
      <c r="B157" s="98" t="s">
        <v>170</v>
      </c>
    </row>
    <row r="159" spans="2:16" ht="153.75" customHeight="1" x14ac:dyDescent="0.2"/>
    <row r="162" spans="2:10" x14ac:dyDescent="0.2">
      <c r="B162" s="99" t="s">
        <v>171</v>
      </c>
      <c r="C162" s="3"/>
      <c r="D162" s="99"/>
    </row>
    <row r="163" spans="2:10" x14ac:dyDescent="0.2">
      <c r="B163" s="99" t="s">
        <v>172</v>
      </c>
      <c r="D163" s="99"/>
    </row>
    <row r="164" spans="2:10" ht="165" customHeight="1" x14ac:dyDescent="0.2"/>
    <row r="166" spans="2:10" x14ac:dyDescent="0.2">
      <c r="J166" s="64"/>
    </row>
    <row r="167" spans="2:10" x14ac:dyDescent="0.2">
      <c r="J167" s="64"/>
    </row>
    <row r="168" spans="2:10" x14ac:dyDescent="0.2">
      <c r="J168" s="64"/>
    </row>
    <row r="169" spans="2:10" x14ac:dyDescent="0.2">
      <c r="J169" s="64"/>
    </row>
    <row r="170" spans="2:10" x14ac:dyDescent="0.2">
      <c r="J170" s="64"/>
    </row>
    <row r="171" spans="2:10" x14ac:dyDescent="0.2">
      <c r="J171" s="64"/>
    </row>
    <row r="172" spans="2:10" x14ac:dyDescent="0.2">
      <c r="J172" s="64"/>
    </row>
    <row r="173" spans="2:10" x14ac:dyDescent="0.2">
      <c r="J173" s="64"/>
    </row>
    <row r="174" spans="2:10" x14ac:dyDescent="0.2">
      <c r="J174" s="64"/>
    </row>
    <row r="175" spans="2:10" x14ac:dyDescent="0.2">
      <c r="J175" s="64"/>
    </row>
    <row r="176" spans="2:10" x14ac:dyDescent="0.2">
      <c r="J176" s="64"/>
    </row>
  </sheetData>
  <mergeCells count="39">
    <mergeCell ref="I144:I145"/>
    <mergeCell ref="J144:J145"/>
    <mergeCell ref="D142:F142"/>
    <mergeCell ref="G142:H142"/>
    <mergeCell ref="B143:H143"/>
    <mergeCell ref="B144:B145"/>
    <mergeCell ref="C144:C145"/>
    <mergeCell ref="D144:G144"/>
    <mergeCell ref="H144:H145"/>
    <mergeCell ref="B137:D137"/>
    <mergeCell ref="B139:H139"/>
    <mergeCell ref="D140:F140"/>
    <mergeCell ref="G140:H140"/>
    <mergeCell ref="D141:F141"/>
    <mergeCell ref="G141:H141"/>
    <mergeCell ref="B131:C131"/>
    <mergeCell ref="B132:C132"/>
    <mergeCell ref="B133:C133"/>
    <mergeCell ref="B134:C134"/>
    <mergeCell ref="B135:C135"/>
    <mergeCell ref="B136:C136"/>
    <mergeCell ref="B124:C124"/>
    <mergeCell ref="B125:C125"/>
    <mergeCell ref="B127:D127"/>
    <mergeCell ref="B128:C128"/>
    <mergeCell ref="B129:C129"/>
    <mergeCell ref="B130:C130"/>
    <mergeCell ref="B106:D106"/>
    <mergeCell ref="B107:C107"/>
    <mergeCell ref="B108:C108"/>
    <mergeCell ref="B109:C109"/>
    <mergeCell ref="B121:C121"/>
    <mergeCell ref="B123:C123"/>
    <mergeCell ref="A1:H1"/>
    <mergeCell ref="A2:H2"/>
    <mergeCell ref="A3:H3"/>
    <mergeCell ref="B102:H102"/>
    <mergeCell ref="B103:H103"/>
    <mergeCell ref="B104:H104"/>
  </mergeCells>
  <hyperlinks>
    <hyperlink ref="I1" location="Index!B2" display="Index" xr:uid="{2107C717-3DA8-4C6D-88D3-B62AA5CDA90B}"/>
    <hyperlink ref="B151" r:id="rId1" xr:uid="{EBFE5677-C2AC-4680-8C01-19BBE3A505BA}"/>
    <hyperlink ref="B153" r:id="rId2" xr:uid="{27CAD683-4324-4296-AB75-0FA57BFBF325}"/>
    <hyperlink ref="B155" r:id="rId3" xr:uid="{4522BA44-ABCD-4F84-9529-53AE4315E40A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SUNMIA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2025-02-07T15:09:33Z</dcterms:created>
  <dcterms:modified xsi:type="dcterms:W3CDTF">2025-02-07T15:09:33Z</dcterms:modified>
</cp:coreProperties>
</file>