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FBE05568-B244-4342-BA8B-0F03208EE314}" xr6:coauthVersionLast="47" xr6:coauthVersionMax="47" xr10:uidLastSave="{00000000-0000-0000-0000-000000000000}"/>
  <bookViews>
    <workbookView xWindow="-120" yWindow="-120" windowWidth="29040" windowHeight="15720" xr2:uid="{533B64E1-E3CC-4758-B52F-A6C41EA49D71}"/>
  </bookViews>
  <sheets>
    <sheet name="SUNFOP"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1" l="1"/>
  <c r="G29" i="1"/>
  <c r="G47" i="1" s="1"/>
  <c r="F29" i="1"/>
  <c r="F47" i="1" s="1"/>
  <c r="F94" i="1" l="1"/>
  <c r="G93" i="1" s="1"/>
  <c r="G94" i="1" s="1"/>
</calcChain>
</file>

<file path=xl/sharedStrings.xml><?xml version="1.0" encoding="utf-8"?>
<sst xmlns="http://schemas.openxmlformats.org/spreadsheetml/2006/main" count="282" uniqueCount="125">
  <si>
    <t>SUNDARAM MUTUAL FUND</t>
  </si>
  <si>
    <t>Index</t>
  </si>
  <si>
    <t>Sundaram Financial Services Opportunities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</si>
  <si>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</si>
  <si>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</si>
  <si>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</si>
  <si>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</si>
  <si>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</si>
  <si>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</si>
  <si>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</si>
  <si>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</si>
  <si>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</si>
  <si>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</si>
  <si>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</si>
  <si>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</si>
  <si>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</si>
  <si>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</si>
  <si>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</si>
  <si>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</si>
  <si>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</si>
  <si>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INE238A01034</t>
  </si>
  <si>
    <t>Axis Bank Ltd</t>
  </si>
  <si>
    <t>INE062A01020</t>
  </si>
  <si>
    <t>State Bank of India</t>
  </si>
  <si>
    <t>INE095A01012</t>
  </si>
  <si>
    <t>IndusInd Bank Ltd</t>
  </si>
  <si>
    <t>INE296A01024</t>
  </si>
  <si>
    <t>Bajaj Finance Ltd</t>
  </si>
  <si>
    <t>Finance</t>
  </si>
  <si>
    <t>INE721A01047</t>
  </si>
  <si>
    <t>Shriram Finance Ltd</t>
  </si>
  <si>
    <t>INE551W01018</t>
  </si>
  <si>
    <t>Ujjivan Small Finance Bank Ltd</t>
  </si>
  <si>
    <t>INE679A01013</t>
  </si>
  <si>
    <t>CSB Bank Ltd</t>
  </si>
  <si>
    <t>INE572E01012</t>
  </si>
  <si>
    <t>PNB Housing Finance Ltd</t>
  </si>
  <si>
    <t>INE063P01018</t>
  </si>
  <si>
    <t>Equitas Small Finance Bank Limited</t>
  </si>
  <si>
    <t>INE028A01039</t>
  </si>
  <si>
    <t>Bank of Baroda</t>
  </si>
  <si>
    <t>INE503A01015</t>
  </si>
  <si>
    <t>DCB Bank Ltd</t>
  </si>
  <si>
    <t>INE020B01018</t>
  </si>
  <si>
    <t>REC Ltd</t>
  </si>
  <si>
    <t>INE149A01033</t>
  </si>
  <si>
    <t>Cholamandalam Financial Holdings Ltd</t>
  </si>
  <si>
    <t>INE134E01011</t>
  </si>
  <si>
    <t>Power Finance Corporation Ltd</t>
  </si>
  <si>
    <t>INE726G01019</t>
  </si>
  <si>
    <t>ICICI Prudential Life Insurance Company Ltd</t>
  </si>
  <si>
    <t>Insurance</t>
  </si>
  <si>
    <t>INE741K01010</t>
  </si>
  <si>
    <t>Creditaccess Grameen Ltd</t>
  </si>
  <si>
    <t>INE084A01016</t>
  </si>
  <si>
    <t>Bank of India</t>
  </si>
  <si>
    <t>INE216P01012</t>
  </si>
  <si>
    <t>Aavas Financiers Ltd</t>
  </si>
  <si>
    <t>INE00F201020</t>
  </si>
  <si>
    <t>Prudent Corporate Advisory Services Ltd</t>
  </si>
  <si>
    <t>Capital Markets</t>
  </si>
  <si>
    <t>INE732I01013</t>
  </si>
  <si>
    <t>Angel One Ltd</t>
  </si>
  <si>
    <t>#</t>
  </si>
  <si>
    <t>Sub Total</t>
  </si>
  <si>
    <t>(b) Overseas Security</t>
  </si>
  <si>
    <t xml:space="preserve">0 </t>
  </si>
  <si>
    <t>(c) Privately Placed / Unlisted</t>
  </si>
  <si>
    <t>(d) Preference / Right Shares</t>
  </si>
  <si>
    <t>(e) Warrants</t>
  </si>
  <si>
    <t>f) Derivative</t>
  </si>
  <si>
    <t>Angel One Ltd February 2025</t>
  </si>
  <si>
    <t>Stock Future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</si>
  <si>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</si>
  <si>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</si>
  <si>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</si>
  <si>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</si>
  <si>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</si>
  <si>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</si>
  <si>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</si>
  <si>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</si>
  <si>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</si>
  <si>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</si>
  <si>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IN002024Z248</t>
  </si>
  <si>
    <t>364 Days - T Bill - 11/09/2025*</t>
  </si>
  <si>
    <t>Sovereign</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</si>
  <si>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</si>
  <si>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</si>
  <si>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</si>
  <si>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</si>
  <si>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</si>
  <si>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</si>
  <si>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</si>
  <si>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</si>
  <si>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</si>
  <si>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</si>
  <si>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</si>
  <si>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</si>
  <si>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</si>
  <si>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</si>
  <si>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</si>
  <si>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</si>
  <si>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</si>
  <si>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</si>
  <si>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</si>
  <si>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</si>
  <si>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</si>
  <si>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</si>
  <si>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</si>
  <si>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</si>
  <si>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</si>
  <si>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IDCW</t>
  </si>
  <si>
    <t>Institutional Plan - Growth</t>
  </si>
  <si>
    <t>Institutional Plan - IDCW</t>
  </si>
  <si>
    <t>Regular Plan - Growth</t>
  </si>
  <si>
    <t>Regular Plan - IDCW</t>
  </si>
  <si>
    <t>d) IDCW declared during the period (Rupees per unit)</t>
  </si>
  <si>
    <t>e) Total outstanding exposure in derivative instruments at the end of the period</t>
  </si>
  <si>
    <t>Annexure- A</t>
  </si>
  <si>
    <t>f) Total investments in foreign securities /ADR'S/GDR'S at the end of the period</t>
  </si>
  <si>
    <t>g) Repo in corporate debt</t>
  </si>
  <si>
    <t>h) Portfolio Turnover Ratio</t>
  </si>
  <si>
    <t>Scheme Riskometer :</t>
  </si>
  <si>
    <t>Tier I Benchmark Riskometer :</t>
  </si>
  <si>
    <t xml:space="preserve">           Nifty Financial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</si>
</sst>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10"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4">
    <xf numFmtId="0" fontId="0" fillId="0" borderId="0">
      <alignment wrapText="1"/>
    </xf>
    <xf numFmtId="43" fontId="9" fillId="0" borderId="0" applyFont="0" applyFill="0" applyBorder="0" applyAlignment="0" applyProtection="0"/>
    <xf numFmtId="0" fontId="3" fillId="0" borderId="0" applyNumberFormat="0" applyFill="0" applyBorder="0" applyAlignment="0" applyProtection="0">
      <alignment wrapText="1"/>
    </xf>
    <xf numFmtId="0" fontId="1" fillId="0" borderId="0"/>
  </cellStyleXfs>
  <cellXfs count="51">
    <xf numFmtId="0" fontId="0" fillId="0" borderId="0" xfId="0">
      <alignment wrapText="1"/>
    </xf>
    <xf numFmtId="0" fontId="2" fillId="0" borderId="1" xfId="0" applyFont="1" applyBorder="1" applyAlignment="1">
      <alignment horizontal="center" vertical="center" wrapText="1" readingOrder="1"/>
    </xf>
    <xf numFmtId="0" fontId="4" fillId="0" borderId="0" xfId="2"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3" applyFont="1" applyAlignment="1">
      <alignment horizontal="left" vertical="center" wrapText="1" readingOrder="1"/>
    </xf>
    <xf numFmtId="0" fontId="5" fillId="0" borderId="0" xfId="0" applyFont="1" applyAlignment="1">
      <alignment horizontal="justify" vertical="top" wrapText="1" readingOrder="1"/>
    </xf>
    <xf numFmtId="0" fontId="1" fillId="0" borderId="0" xfId="3"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43" fontId="5" fillId="0" borderId="3" xfId="1" applyFont="1" applyFill="1" applyBorder="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4">
    <cellStyle name="Comma" xfId="1" builtinId="3"/>
    <cellStyle name="Hyperlink 2" xfId="2" xr:uid="{1C1BCB92-E6A2-4FE9-8CAE-D09E1170A712}"/>
    <cellStyle name="Normal" xfId="0" builtinId="0"/>
    <cellStyle name="Normal 2 2 3 2 2" xfId="3" xr:uid="{D97AF865-2BA7-4592-8B5D-955039D933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2</xdr:col>
      <xdr:colOff>2033005</xdr:colOff>
      <xdr:row>124</xdr:row>
      <xdr:rowOff>27375</xdr:rowOff>
    </xdr:to>
    <xdr:pic>
      <xdr:nvPicPr>
        <xdr:cNvPr id="2" name="Picture 1">
          <a:extLst>
            <a:ext uri="{FF2B5EF4-FFF2-40B4-BE49-F238E27FC236}">
              <a16:creationId xmlns:a16="http://schemas.microsoft.com/office/drawing/2014/main" id="{B45D37A5-2DBE-4F6A-A787-DB1C785FD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717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2</xdr:col>
      <xdr:colOff>2033005</xdr:colOff>
      <xdr:row>128</xdr:row>
      <xdr:rowOff>1980000</xdr:rowOff>
    </xdr:to>
    <xdr:pic>
      <xdr:nvPicPr>
        <xdr:cNvPr id="3" name="Picture 2">
          <a:extLst>
            <a:ext uri="{FF2B5EF4-FFF2-40B4-BE49-F238E27FC236}">
              <a16:creationId xmlns:a16="http://schemas.microsoft.com/office/drawing/2014/main" id="{50FC5E19-9BB1-4C93-BD00-0673973F6B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3173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3AF1-779A-48D8-A56A-F93EEB1310BE}">
  <sheetPr codeName="Sheet30">
    <outlinePr summaryBelow="0" summaryRight="0"/>
  </sheetPr>
  <dimension ref="A1:Q129"/>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3.7109375" bestFit="1" customWidth="1"/>
    <col min="5" max="5" width="9"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1382396</v>
      </c>
      <c r="F7" s="13">
        <v>23483.45205</v>
      </c>
      <c r="G7" s="14">
        <v>0.16943969</v>
      </c>
      <c r="H7" s="7" t="s">
        <v>13</v>
      </c>
    </row>
    <row r="8" spans="1:9" x14ac:dyDescent="0.2">
      <c r="A8" s="10">
        <v>2</v>
      </c>
      <c r="B8" s="11" t="s">
        <v>18</v>
      </c>
      <c r="C8" s="11" t="s">
        <v>19</v>
      </c>
      <c r="D8" s="11" t="s">
        <v>17</v>
      </c>
      <c r="E8" s="12">
        <v>1329089</v>
      </c>
      <c r="F8" s="13">
        <v>16650.826991999998</v>
      </c>
      <c r="G8" s="14">
        <v>0.12014038</v>
      </c>
      <c r="H8" s="7" t="s">
        <v>13</v>
      </c>
    </row>
    <row r="9" spans="1:9" x14ac:dyDescent="0.2">
      <c r="A9" s="10">
        <v>3</v>
      </c>
      <c r="B9" s="11" t="s">
        <v>20</v>
      </c>
      <c r="C9" s="11" t="s">
        <v>21</v>
      </c>
      <c r="D9" s="11" t="s">
        <v>17</v>
      </c>
      <c r="E9" s="12">
        <v>1259449</v>
      </c>
      <c r="F9" s="13">
        <v>12419.426589000001</v>
      </c>
      <c r="G9" s="14">
        <v>8.9609640000000004E-2</v>
      </c>
      <c r="H9" s="7" t="s">
        <v>13</v>
      </c>
    </row>
    <row r="10" spans="1:9" x14ac:dyDescent="0.2">
      <c r="A10" s="10">
        <v>4</v>
      </c>
      <c r="B10" s="11" t="s">
        <v>22</v>
      </c>
      <c r="C10" s="11" t="s">
        <v>23</v>
      </c>
      <c r="D10" s="11" t="s">
        <v>17</v>
      </c>
      <c r="E10" s="12">
        <v>885294</v>
      </c>
      <c r="F10" s="13">
        <v>6842.4373260000002</v>
      </c>
      <c r="G10" s="14">
        <v>4.93701E-2</v>
      </c>
      <c r="H10" s="7" t="s">
        <v>13</v>
      </c>
    </row>
    <row r="11" spans="1:9" x14ac:dyDescent="0.2">
      <c r="A11" s="10">
        <v>5</v>
      </c>
      <c r="B11" s="11" t="s">
        <v>24</v>
      </c>
      <c r="C11" s="11" t="s">
        <v>25</v>
      </c>
      <c r="D11" s="11" t="s">
        <v>17</v>
      </c>
      <c r="E11" s="12">
        <v>601270</v>
      </c>
      <c r="F11" s="13">
        <v>5959.7882399999999</v>
      </c>
      <c r="G11" s="14">
        <v>4.3001539999999998E-2</v>
      </c>
      <c r="H11" s="7" t="s">
        <v>13</v>
      </c>
    </row>
    <row r="12" spans="1:9" x14ac:dyDescent="0.2">
      <c r="A12" s="10">
        <v>6</v>
      </c>
      <c r="B12" s="11" t="s">
        <v>26</v>
      </c>
      <c r="C12" s="11" t="s">
        <v>27</v>
      </c>
      <c r="D12" s="11" t="s">
        <v>28</v>
      </c>
      <c r="E12" s="12">
        <v>73340</v>
      </c>
      <c r="F12" s="13">
        <v>5782.9323400000003</v>
      </c>
      <c r="G12" s="14">
        <v>4.1725480000000002E-2</v>
      </c>
      <c r="H12" s="7" t="s">
        <v>13</v>
      </c>
    </row>
    <row r="13" spans="1:9" x14ac:dyDescent="0.2">
      <c r="A13" s="10">
        <v>7</v>
      </c>
      <c r="B13" s="11" t="s">
        <v>29</v>
      </c>
      <c r="C13" s="11" t="s">
        <v>30</v>
      </c>
      <c r="D13" s="11" t="s">
        <v>28</v>
      </c>
      <c r="E13" s="12">
        <v>1036445</v>
      </c>
      <c r="F13" s="13">
        <v>5635.6696874999998</v>
      </c>
      <c r="G13" s="14">
        <v>4.0662940000000002E-2</v>
      </c>
      <c r="H13" s="7" t="s">
        <v>13</v>
      </c>
    </row>
    <row r="14" spans="1:9" x14ac:dyDescent="0.2">
      <c r="A14" s="10">
        <v>8</v>
      </c>
      <c r="B14" s="11" t="s">
        <v>31</v>
      </c>
      <c r="C14" s="11" t="s">
        <v>32</v>
      </c>
      <c r="D14" s="11" t="s">
        <v>17</v>
      </c>
      <c r="E14" s="12">
        <v>14970926</v>
      </c>
      <c r="F14" s="13">
        <v>5377.5566191999997</v>
      </c>
      <c r="G14" s="14">
        <v>3.8800580000000001E-2</v>
      </c>
      <c r="H14" s="7" t="s">
        <v>13</v>
      </c>
    </row>
    <row r="15" spans="1:9" x14ac:dyDescent="0.2">
      <c r="A15" s="10">
        <v>9</v>
      </c>
      <c r="B15" s="11" t="s">
        <v>33</v>
      </c>
      <c r="C15" s="11" t="s">
        <v>34</v>
      </c>
      <c r="D15" s="11" t="s">
        <v>17</v>
      </c>
      <c r="E15" s="12">
        <v>1694369</v>
      </c>
      <c r="F15" s="13">
        <v>5186.4635090000002</v>
      </c>
      <c r="G15" s="14">
        <v>3.7421790000000003E-2</v>
      </c>
      <c r="H15" s="7" t="s">
        <v>13</v>
      </c>
    </row>
    <row r="16" spans="1:9" x14ac:dyDescent="0.2">
      <c r="A16" s="10">
        <v>10</v>
      </c>
      <c r="B16" s="11" t="s">
        <v>35</v>
      </c>
      <c r="C16" s="11" t="s">
        <v>36</v>
      </c>
      <c r="D16" s="11" t="s">
        <v>28</v>
      </c>
      <c r="E16" s="12">
        <v>576674</v>
      </c>
      <c r="F16" s="13">
        <v>5064.3510679999999</v>
      </c>
      <c r="G16" s="14">
        <v>3.6540709999999997E-2</v>
      </c>
      <c r="H16" s="7" t="s">
        <v>13</v>
      </c>
    </row>
    <row r="17" spans="1:8" x14ac:dyDescent="0.2">
      <c r="A17" s="10">
        <v>11</v>
      </c>
      <c r="B17" s="11" t="s">
        <v>37</v>
      </c>
      <c r="C17" s="11" t="s">
        <v>38</v>
      </c>
      <c r="D17" s="11" t="s">
        <v>17</v>
      </c>
      <c r="E17" s="12">
        <v>7238410</v>
      </c>
      <c r="F17" s="13">
        <v>4813.5426500000003</v>
      </c>
      <c r="G17" s="14">
        <v>3.4731060000000001E-2</v>
      </c>
      <c r="H17" s="7" t="s">
        <v>13</v>
      </c>
    </row>
    <row r="18" spans="1:8" x14ac:dyDescent="0.2">
      <c r="A18" s="10">
        <v>12</v>
      </c>
      <c r="B18" s="11" t="s">
        <v>39</v>
      </c>
      <c r="C18" s="11" t="s">
        <v>40</v>
      </c>
      <c r="D18" s="11" t="s">
        <v>17</v>
      </c>
      <c r="E18" s="12">
        <v>2143196</v>
      </c>
      <c r="F18" s="13">
        <v>4573.3659444000004</v>
      </c>
      <c r="G18" s="14">
        <v>3.2998119999999999E-2</v>
      </c>
      <c r="H18" s="7" t="s">
        <v>13</v>
      </c>
    </row>
    <row r="19" spans="1:8" x14ac:dyDescent="0.2">
      <c r="A19" s="10">
        <v>13</v>
      </c>
      <c r="B19" s="11" t="s">
        <v>41</v>
      </c>
      <c r="C19" s="11" t="s">
        <v>42</v>
      </c>
      <c r="D19" s="11" t="s">
        <v>17</v>
      </c>
      <c r="E19" s="12">
        <v>3717904</v>
      </c>
      <c r="F19" s="13">
        <v>4435.8312624</v>
      </c>
      <c r="G19" s="14">
        <v>3.2005770000000003E-2</v>
      </c>
      <c r="H19" s="7" t="s">
        <v>13</v>
      </c>
    </row>
    <row r="20" spans="1:8" x14ac:dyDescent="0.2">
      <c r="A20" s="10">
        <v>14</v>
      </c>
      <c r="B20" s="11" t="s">
        <v>43</v>
      </c>
      <c r="C20" s="11" t="s">
        <v>44</v>
      </c>
      <c r="D20" s="11" t="s">
        <v>28</v>
      </c>
      <c r="E20" s="12">
        <v>957089</v>
      </c>
      <c r="F20" s="13">
        <v>4305.4648665000004</v>
      </c>
      <c r="G20" s="14">
        <v>3.1065140000000002E-2</v>
      </c>
      <c r="H20" s="7" t="s">
        <v>13</v>
      </c>
    </row>
    <row r="21" spans="1:8" x14ac:dyDescent="0.2">
      <c r="A21" s="10">
        <v>15</v>
      </c>
      <c r="B21" s="11" t="s">
        <v>45</v>
      </c>
      <c r="C21" s="11" t="s">
        <v>46</v>
      </c>
      <c r="D21" s="11" t="s">
        <v>28</v>
      </c>
      <c r="E21" s="12">
        <v>274216</v>
      </c>
      <c r="F21" s="13">
        <v>4164.7926079999997</v>
      </c>
      <c r="G21" s="14">
        <v>3.0050150000000001E-2</v>
      </c>
      <c r="H21" s="7" t="s">
        <v>13</v>
      </c>
    </row>
    <row r="22" spans="1:8" x14ac:dyDescent="0.2">
      <c r="A22" s="10">
        <v>16</v>
      </c>
      <c r="B22" s="11" t="s">
        <v>47</v>
      </c>
      <c r="C22" s="11" t="s">
        <v>48</v>
      </c>
      <c r="D22" s="11" t="s">
        <v>28</v>
      </c>
      <c r="E22" s="12">
        <v>951553</v>
      </c>
      <c r="F22" s="13">
        <v>4020.3114249999999</v>
      </c>
      <c r="G22" s="14">
        <v>2.9007669999999999E-2</v>
      </c>
      <c r="H22" s="7" t="s">
        <v>13</v>
      </c>
    </row>
    <row r="23" spans="1:8" x14ac:dyDescent="0.2">
      <c r="A23" s="10">
        <v>17</v>
      </c>
      <c r="B23" s="11" t="s">
        <v>49</v>
      </c>
      <c r="C23" s="11" t="s">
        <v>50</v>
      </c>
      <c r="D23" s="11" t="s">
        <v>51</v>
      </c>
      <c r="E23" s="12">
        <v>636027</v>
      </c>
      <c r="F23" s="13">
        <v>3917.92632</v>
      </c>
      <c r="G23" s="14">
        <v>2.8268939999999999E-2</v>
      </c>
      <c r="H23" s="7" t="s">
        <v>13</v>
      </c>
    </row>
    <row r="24" spans="1:8" x14ac:dyDescent="0.2">
      <c r="A24" s="10">
        <v>18</v>
      </c>
      <c r="B24" s="11" t="s">
        <v>52</v>
      </c>
      <c r="C24" s="11" t="s">
        <v>53</v>
      </c>
      <c r="D24" s="11" t="s">
        <v>28</v>
      </c>
      <c r="E24" s="12">
        <v>307433</v>
      </c>
      <c r="F24" s="13">
        <v>3329.0382405</v>
      </c>
      <c r="G24" s="14">
        <v>2.401994E-2</v>
      </c>
      <c r="H24" s="7" t="s">
        <v>13</v>
      </c>
    </row>
    <row r="25" spans="1:8" x14ac:dyDescent="0.2">
      <c r="A25" s="10">
        <v>19</v>
      </c>
      <c r="B25" s="11" t="s">
        <v>54</v>
      </c>
      <c r="C25" s="11" t="s">
        <v>55</v>
      </c>
      <c r="D25" s="11" t="s">
        <v>17</v>
      </c>
      <c r="E25" s="12">
        <v>1975398</v>
      </c>
      <c r="F25" s="13">
        <v>2222.7178296000002</v>
      </c>
      <c r="G25" s="14">
        <v>1.6037530000000001E-2</v>
      </c>
      <c r="H25" s="7" t="s">
        <v>13</v>
      </c>
    </row>
    <row r="26" spans="1:8" x14ac:dyDescent="0.2">
      <c r="A26" s="10">
        <v>20</v>
      </c>
      <c r="B26" s="11" t="s">
        <v>56</v>
      </c>
      <c r="C26" s="11" t="s">
        <v>57</v>
      </c>
      <c r="D26" s="11" t="s">
        <v>28</v>
      </c>
      <c r="E26" s="12">
        <v>121433</v>
      </c>
      <c r="F26" s="13">
        <v>2079.9044239999998</v>
      </c>
      <c r="G26" s="14">
        <v>1.5007090000000001E-2</v>
      </c>
      <c r="H26" s="7" t="s">
        <v>13</v>
      </c>
    </row>
    <row r="27" spans="1:8" x14ac:dyDescent="0.2">
      <c r="A27" s="10">
        <v>21</v>
      </c>
      <c r="B27" s="11" t="s">
        <v>58</v>
      </c>
      <c r="C27" s="11" t="s">
        <v>59</v>
      </c>
      <c r="D27" s="11" t="s">
        <v>60</v>
      </c>
      <c r="E27" s="12">
        <v>27147</v>
      </c>
      <c r="F27" s="13">
        <v>551.62703999999997</v>
      </c>
      <c r="G27" s="14">
        <v>3.9801400000000001E-3</v>
      </c>
      <c r="H27" s="7" t="s">
        <v>13</v>
      </c>
    </row>
    <row r="28" spans="1:8" x14ac:dyDescent="0.2">
      <c r="A28" s="10">
        <v>22</v>
      </c>
      <c r="B28" s="11" t="s">
        <v>61</v>
      </c>
      <c r="C28" s="11" t="s">
        <v>62</v>
      </c>
      <c r="D28" s="11" t="s">
        <v>60</v>
      </c>
      <c r="E28" s="12">
        <v>6</v>
      </c>
      <c r="F28" s="13">
        <v>0.140766</v>
      </c>
      <c r="G28" s="14" t="s">
        <v>63</v>
      </c>
      <c r="H28" s="7" t="s">
        <v>13</v>
      </c>
    </row>
    <row r="29" spans="1:8" x14ac:dyDescent="0.2">
      <c r="A29" s="8"/>
      <c r="B29" s="8"/>
      <c r="C29" s="9" t="s">
        <v>64</v>
      </c>
      <c r="D29" s="8"/>
      <c r="E29" s="8" t="s">
        <v>13</v>
      </c>
      <c r="F29" s="15">
        <f>SUM(F7:F28)</f>
        <v>130817.5677971</v>
      </c>
      <c r="G29" s="16">
        <f>SUM(G7:G28)</f>
        <v>0.94388440000000018</v>
      </c>
      <c r="H29" s="7" t="s">
        <v>13</v>
      </c>
    </row>
    <row r="30" spans="1:8" x14ac:dyDescent="0.2">
      <c r="A30" s="8"/>
      <c r="B30" s="8"/>
      <c r="C30" s="17"/>
      <c r="D30" s="8"/>
      <c r="E30" s="8"/>
      <c r="F30" s="18"/>
      <c r="G30" s="18"/>
      <c r="H30" s="7" t="s">
        <v>13</v>
      </c>
    </row>
    <row r="31" spans="1:8" x14ac:dyDescent="0.2">
      <c r="A31" s="8"/>
      <c r="B31" s="8"/>
      <c r="C31" s="9" t="s">
        <v>65</v>
      </c>
      <c r="D31" s="8"/>
      <c r="E31" s="8"/>
      <c r="F31" s="8"/>
      <c r="G31" s="8"/>
      <c r="H31" s="7" t="s">
        <v>13</v>
      </c>
    </row>
    <row r="32" spans="1:8" x14ac:dyDescent="0.2">
      <c r="A32" s="8"/>
      <c r="B32" s="8"/>
      <c r="C32" s="9" t="s">
        <v>64</v>
      </c>
      <c r="D32" s="8"/>
      <c r="E32" s="8" t="s">
        <v>13</v>
      </c>
      <c r="F32" s="19" t="s">
        <v>66</v>
      </c>
      <c r="G32" s="16">
        <v>0</v>
      </c>
      <c r="H32" s="7" t="s">
        <v>13</v>
      </c>
    </row>
    <row r="33" spans="1:8" x14ac:dyDescent="0.2">
      <c r="A33" s="8"/>
      <c r="B33" s="8"/>
      <c r="C33" s="17"/>
      <c r="D33" s="8"/>
      <c r="E33" s="8"/>
      <c r="F33" s="18"/>
      <c r="G33" s="18"/>
      <c r="H33" s="7" t="s">
        <v>13</v>
      </c>
    </row>
    <row r="34" spans="1:8" x14ac:dyDescent="0.2">
      <c r="A34" s="8"/>
      <c r="B34" s="8"/>
      <c r="C34" s="9" t="s">
        <v>67</v>
      </c>
      <c r="D34" s="8"/>
      <c r="E34" s="8"/>
      <c r="F34" s="8"/>
      <c r="G34" s="8"/>
      <c r="H34" s="7" t="s">
        <v>13</v>
      </c>
    </row>
    <row r="35" spans="1:8" x14ac:dyDescent="0.2">
      <c r="A35" s="8"/>
      <c r="B35" s="8"/>
      <c r="C35" s="9" t="s">
        <v>64</v>
      </c>
      <c r="D35" s="8"/>
      <c r="E35" s="8" t="s">
        <v>13</v>
      </c>
      <c r="F35" s="19" t="s">
        <v>66</v>
      </c>
      <c r="G35" s="16">
        <v>0</v>
      </c>
      <c r="H35" s="7" t="s">
        <v>13</v>
      </c>
    </row>
    <row r="36" spans="1:8" x14ac:dyDescent="0.2">
      <c r="A36" s="8"/>
      <c r="B36" s="8"/>
      <c r="C36" s="17"/>
      <c r="D36" s="8"/>
      <c r="E36" s="8"/>
      <c r="F36" s="18"/>
      <c r="G36" s="18"/>
      <c r="H36" s="7" t="s">
        <v>13</v>
      </c>
    </row>
    <row r="37" spans="1:8" x14ac:dyDescent="0.2">
      <c r="A37" s="8"/>
      <c r="B37" s="8"/>
      <c r="C37" s="9" t="s">
        <v>68</v>
      </c>
      <c r="D37" s="8"/>
      <c r="E37" s="8"/>
      <c r="F37" s="8"/>
      <c r="G37" s="8"/>
      <c r="H37" s="7" t="s">
        <v>13</v>
      </c>
    </row>
    <row r="38" spans="1:8" x14ac:dyDescent="0.2">
      <c r="A38" s="8"/>
      <c r="B38" s="8"/>
      <c r="C38" s="9" t="s">
        <v>64</v>
      </c>
      <c r="D38" s="8"/>
      <c r="E38" s="8" t="s">
        <v>13</v>
      </c>
      <c r="F38" s="19" t="s">
        <v>66</v>
      </c>
      <c r="G38" s="16">
        <v>0</v>
      </c>
      <c r="H38" s="7" t="s">
        <v>13</v>
      </c>
    </row>
    <row r="39" spans="1:8" x14ac:dyDescent="0.2">
      <c r="A39" s="8"/>
      <c r="B39" s="8"/>
      <c r="C39" s="17"/>
      <c r="D39" s="8"/>
      <c r="E39" s="8"/>
      <c r="F39" s="18"/>
      <c r="G39" s="18"/>
      <c r="H39" s="7" t="s">
        <v>13</v>
      </c>
    </row>
    <row r="40" spans="1:8" x14ac:dyDescent="0.2">
      <c r="A40" s="8"/>
      <c r="B40" s="8"/>
      <c r="C40" s="9" t="s">
        <v>69</v>
      </c>
      <c r="D40" s="8"/>
      <c r="E40" s="8"/>
      <c r="F40" s="18"/>
      <c r="G40" s="18"/>
      <c r="H40" s="7" t="s">
        <v>13</v>
      </c>
    </row>
    <row r="41" spans="1:8" x14ac:dyDescent="0.2">
      <c r="A41" s="8"/>
      <c r="B41" s="8"/>
      <c r="C41" s="9" t="s">
        <v>64</v>
      </c>
      <c r="D41" s="8"/>
      <c r="E41" s="8" t="s">
        <v>13</v>
      </c>
      <c r="F41" s="19" t="s">
        <v>66</v>
      </c>
      <c r="G41" s="16">
        <v>0</v>
      </c>
      <c r="H41" s="7" t="s">
        <v>13</v>
      </c>
    </row>
    <row r="42" spans="1:8" x14ac:dyDescent="0.2">
      <c r="A42" s="8"/>
      <c r="B42" s="8"/>
      <c r="C42" s="17"/>
      <c r="D42" s="8"/>
      <c r="E42" s="8"/>
      <c r="F42" s="18"/>
      <c r="G42" s="18"/>
      <c r="H42" s="7" t="s">
        <v>13</v>
      </c>
    </row>
    <row r="43" spans="1:8" x14ac:dyDescent="0.2">
      <c r="A43" s="8"/>
      <c r="B43" s="8"/>
      <c r="C43" s="9" t="s">
        <v>70</v>
      </c>
      <c r="D43" s="8"/>
      <c r="E43" s="8"/>
      <c r="F43" s="18"/>
      <c r="G43" s="18"/>
      <c r="H43" s="7" t="s">
        <v>13</v>
      </c>
    </row>
    <row r="44" spans="1:8" x14ac:dyDescent="0.2">
      <c r="A44" s="10">
        <v>1</v>
      </c>
      <c r="B44" s="11"/>
      <c r="C44" s="11" t="s">
        <v>71</v>
      </c>
      <c r="D44" s="11" t="s">
        <v>72</v>
      </c>
      <c r="E44" s="12">
        <v>60600</v>
      </c>
      <c r="F44" s="13">
        <v>1357.8339000000001</v>
      </c>
      <c r="G44" s="14">
        <v>9.7971499999999993E-3</v>
      </c>
      <c r="H44" s="7" t="s">
        <v>13</v>
      </c>
    </row>
    <row r="45" spans="1:8" x14ac:dyDescent="0.2">
      <c r="A45" s="8"/>
      <c r="B45" s="8"/>
      <c r="C45" s="9" t="s">
        <v>64</v>
      </c>
      <c r="D45" s="8"/>
      <c r="E45" s="8" t="s">
        <v>13</v>
      </c>
      <c r="F45" s="15">
        <v>1357.8339000000001</v>
      </c>
      <c r="G45" s="16">
        <v>9.7971499999999993E-3</v>
      </c>
      <c r="H45" s="7" t="s">
        <v>13</v>
      </c>
    </row>
    <row r="46" spans="1:8" x14ac:dyDescent="0.2">
      <c r="A46" s="8"/>
      <c r="B46" s="8"/>
      <c r="C46" s="17"/>
      <c r="D46" s="8"/>
      <c r="E46" s="8"/>
      <c r="F46" s="18"/>
      <c r="G46" s="18"/>
      <c r="H46" s="7" t="s">
        <v>13</v>
      </c>
    </row>
    <row r="47" spans="1:8" x14ac:dyDescent="0.2">
      <c r="A47" s="8"/>
      <c r="B47" s="8"/>
      <c r="C47" s="9" t="s">
        <v>73</v>
      </c>
      <c r="D47" s="8"/>
      <c r="E47" s="8"/>
      <c r="F47" s="15">
        <f>F45+F29</f>
        <v>132175.40169709999</v>
      </c>
      <c r="G47" s="16">
        <f>G45+G29</f>
        <v>0.95368155000000021</v>
      </c>
      <c r="H47" s="7" t="s">
        <v>13</v>
      </c>
    </row>
    <row r="48" spans="1:8" x14ac:dyDescent="0.2">
      <c r="A48" s="8"/>
      <c r="B48" s="8"/>
      <c r="C48" s="17"/>
      <c r="D48" s="8"/>
      <c r="E48" s="8"/>
      <c r="F48" s="18"/>
      <c r="G48" s="18"/>
      <c r="H48" s="7" t="s">
        <v>13</v>
      </c>
    </row>
    <row r="49" spans="1:8" x14ac:dyDescent="0.2">
      <c r="A49" s="8"/>
      <c r="B49" s="8"/>
      <c r="C49" s="9" t="s">
        <v>74</v>
      </c>
      <c r="D49" s="8"/>
      <c r="E49" s="8"/>
      <c r="F49" s="18"/>
      <c r="G49" s="18"/>
      <c r="H49" s="7" t="s">
        <v>13</v>
      </c>
    </row>
    <row r="50" spans="1:8" x14ac:dyDescent="0.2">
      <c r="A50" s="8"/>
      <c r="B50" s="8"/>
      <c r="C50" s="9" t="s">
        <v>14</v>
      </c>
      <c r="D50" s="8"/>
      <c r="E50" s="8"/>
      <c r="F50" s="18"/>
      <c r="G50" s="18"/>
      <c r="H50" s="7" t="s">
        <v>13</v>
      </c>
    </row>
    <row r="51" spans="1:8" x14ac:dyDescent="0.2">
      <c r="A51" s="8"/>
      <c r="B51" s="8"/>
      <c r="C51" s="9" t="s">
        <v>64</v>
      </c>
      <c r="D51" s="8"/>
      <c r="E51" s="8" t="s">
        <v>13</v>
      </c>
      <c r="F51" s="19" t="s">
        <v>66</v>
      </c>
      <c r="G51" s="16">
        <v>0</v>
      </c>
      <c r="H51" s="7" t="s">
        <v>13</v>
      </c>
    </row>
    <row r="52" spans="1:8" x14ac:dyDescent="0.2">
      <c r="A52" s="8"/>
      <c r="B52" s="8"/>
      <c r="C52" s="17"/>
      <c r="D52" s="8"/>
      <c r="E52" s="8"/>
      <c r="F52" s="18"/>
      <c r="G52" s="18"/>
      <c r="H52" s="7" t="s">
        <v>13</v>
      </c>
    </row>
    <row r="53" spans="1:8" x14ac:dyDescent="0.2">
      <c r="A53" s="8"/>
      <c r="B53" s="8"/>
      <c r="C53" s="9" t="s">
        <v>75</v>
      </c>
      <c r="D53" s="8"/>
      <c r="E53" s="8"/>
      <c r="F53" s="8"/>
      <c r="G53" s="8"/>
      <c r="H53" s="7" t="s">
        <v>13</v>
      </c>
    </row>
    <row r="54" spans="1:8" x14ac:dyDescent="0.2">
      <c r="A54" s="8"/>
      <c r="B54" s="8"/>
      <c r="C54" s="9" t="s">
        <v>64</v>
      </c>
      <c r="D54" s="8"/>
      <c r="E54" s="8" t="s">
        <v>13</v>
      </c>
      <c r="F54" s="19" t="s">
        <v>66</v>
      </c>
      <c r="G54" s="16">
        <v>0</v>
      </c>
      <c r="H54" s="7" t="s">
        <v>13</v>
      </c>
    </row>
    <row r="55" spans="1:8" x14ac:dyDescent="0.2">
      <c r="A55" s="8"/>
      <c r="B55" s="8"/>
      <c r="C55" s="17"/>
      <c r="D55" s="8"/>
      <c r="E55" s="8"/>
      <c r="F55" s="18"/>
      <c r="G55" s="18"/>
      <c r="H55" s="7" t="s">
        <v>13</v>
      </c>
    </row>
    <row r="56" spans="1:8" x14ac:dyDescent="0.2">
      <c r="A56" s="8"/>
      <c r="B56" s="8"/>
      <c r="C56" s="9" t="s">
        <v>76</v>
      </c>
      <c r="D56" s="8"/>
      <c r="E56" s="8"/>
      <c r="F56" s="8"/>
      <c r="G56" s="8"/>
      <c r="H56" s="7" t="s">
        <v>13</v>
      </c>
    </row>
    <row r="57" spans="1:8" x14ac:dyDescent="0.2">
      <c r="A57" s="8"/>
      <c r="B57" s="8"/>
      <c r="C57" s="9" t="s">
        <v>64</v>
      </c>
      <c r="D57" s="8"/>
      <c r="E57" s="8" t="s">
        <v>13</v>
      </c>
      <c r="F57" s="19" t="s">
        <v>66</v>
      </c>
      <c r="G57" s="16">
        <v>0</v>
      </c>
      <c r="H57" s="7" t="s">
        <v>13</v>
      </c>
    </row>
    <row r="58" spans="1:8" x14ac:dyDescent="0.2">
      <c r="A58" s="8"/>
      <c r="B58" s="8"/>
      <c r="C58" s="17"/>
      <c r="D58" s="8"/>
      <c r="E58" s="8"/>
      <c r="F58" s="18"/>
      <c r="G58" s="18"/>
      <c r="H58" s="7" t="s">
        <v>13</v>
      </c>
    </row>
    <row r="59" spans="1:8" x14ac:dyDescent="0.2">
      <c r="A59" s="8"/>
      <c r="B59" s="8"/>
      <c r="C59" s="9" t="s">
        <v>77</v>
      </c>
      <c r="D59" s="8"/>
      <c r="E59" s="8"/>
      <c r="F59" s="18"/>
      <c r="G59" s="18"/>
      <c r="H59" s="7" t="s">
        <v>13</v>
      </c>
    </row>
    <row r="60" spans="1:8" x14ac:dyDescent="0.2">
      <c r="A60" s="8"/>
      <c r="B60" s="8"/>
      <c r="C60" s="9" t="s">
        <v>64</v>
      </c>
      <c r="D60" s="8"/>
      <c r="E60" s="8" t="s">
        <v>13</v>
      </c>
      <c r="F60" s="19" t="s">
        <v>66</v>
      </c>
      <c r="G60" s="16">
        <v>0</v>
      </c>
      <c r="H60" s="7" t="s">
        <v>13</v>
      </c>
    </row>
    <row r="61" spans="1:8" x14ac:dyDescent="0.2">
      <c r="A61" s="8"/>
      <c r="B61" s="8"/>
      <c r="C61" s="17"/>
      <c r="D61" s="8"/>
      <c r="E61" s="8"/>
      <c r="F61" s="18"/>
      <c r="G61" s="18"/>
      <c r="H61" s="7" t="s">
        <v>13</v>
      </c>
    </row>
    <row r="62" spans="1:8" x14ac:dyDescent="0.2">
      <c r="A62" s="8"/>
      <c r="B62" s="8"/>
      <c r="C62" s="9" t="s">
        <v>78</v>
      </c>
      <c r="D62" s="8"/>
      <c r="E62" s="8"/>
      <c r="F62" s="15">
        <v>0</v>
      </c>
      <c r="G62" s="16">
        <v>0</v>
      </c>
      <c r="H62" s="7" t="s">
        <v>13</v>
      </c>
    </row>
    <row r="63" spans="1:8" x14ac:dyDescent="0.2">
      <c r="A63" s="8"/>
      <c r="B63" s="8"/>
      <c r="C63" s="17"/>
      <c r="D63" s="8"/>
      <c r="E63" s="8"/>
      <c r="F63" s="18"/>
      <c r="G63" s="18"/>
      <c r="H63" s="7" t="s">
        <v>13</v>
      </c>
    </row>
    <row r="64" spans="1:8" x14ac:dyDescent="0.2">
      <c r="A64" s="8"/>
      <c r="B64" s="8"/>
      <c r="C64" s="9" t="s">
        <v>79</v>
      </c>
      <c r="D64" s="8"/>
      <c r="E64" s="8"/>
      <c r="F64" s="18"/>
      <c r="G64" s="18"/>
      <c r="H64" s="7" t="s">
        <v>13</v>
      </c>
    </row>
    <row r="65" spans="1:8" x14ac:dyDescent="0.2">
      <c r="A65" s="8"/>
      <c r="B65" s="8"/>
      <c r="C65" s="9" t="s">
        <v>80</v>
      </c>
      <c r="D65" s="8"/>
      <c r="E65" s="8"/>
      <c r="F65" s="18"/>
      <c r="G65" s="18"/>
      <c r="H65" s="7" t="s">
        <v>13</v>
      </c>
    </row>
    <row r="66" spans="1:8" x14ac:dyDescent="0.2">
      <c r="A66" s="8"/>
      <c r="B66" s="8"/>
      <c r="C66" s="9" t="s">
        <v>64</v>
      </c>
      <c r="D66" s="8"/>
      <c r="E66" s="8" t="s">
        <v>13</v>
      </c>
      <c r="F66" s="19" t="s">
        <v>66</v>
      </c>
      <c r="G66" s="16">
        <v>0</v>
      </c>
      <c r="H66" s="7" t="s">
        <v>13</v>
      </c>
    </row>
    <row r="67" spans="1:8" x14ac:dyDescent="0.2">
      <c r="A67" s="8"/>
      <c r="B67" s="8"/>
      <c r="C67" s="17"/>
      <c r="D67" s="8"/>
      <c r="E67" s="8"/>
      <c r="F67" s="18"/>
      <c r="G67" s="18"/>
      <c r="H67" s="7" t="s">
        <v>13</v>
      </c>
    </row>
    <row r="68" spans="1:8" x14ac:dyDescent="0.2">
      <c r="A68" s="8"/>
      <c r="B68" s="8"/>
      <c r="C68" s="9" t="s">
        <v>81</v>
      </c>
      <c r="D68" s="8"/>
      <c r="E68" s="8"/>
      <c r="F68" s="18"/>
      <c r="G68" s="18"/>
      <c r="H68" s="7" t="s">
        <v>13</v>
      </c>
    </row>
    <row r="69" spans="1:8" x14ac:dyDescent="0.2">
      <c r="A69" s="8"/>
      <c r="B69" s="8"/>
      <c r="C69" s="9" t="s">
        <v>64</v>
      </c>
      <c r="D69" s="8"/>
      <c r="E69" s="8" t="s">
        <v>13</v>
      </c>
      <c r="F69" s="19" t="s">
        <v>66</v>
      </c>
      <c r="G69" s="16">
        <v>0</v>
      </c>
      <c r="H69" s="7" t="s">
        <v>13</v>
      </c>
    </row>
    <row r="70" spans="1:8" x14ac:dyDescent="0.2">
      <c r="A70" s="8"/>
      <c r="B70" s="8"/>
      <c r="C70" s="17"/>
      <c r="D70" s="8"/>
      <c r="E70" s="8"/>
      <c r="F70" s="18"/>
      <c r="G70" s="18"/>
      <c r="H70" s="7" t="s">
        <v>13</v>
      </c>
    </row>
    <row r="71" spans="1:8" x14ac:dyDescent="0.2">
      <c r="A71" s="8"/>
      <c r="B71" s="8"/>
      <c r="C71" s="9" t="s">
        <v>82</v>
      </c>
      <c r="D71" s="8"/>
      <c r="E71" s="8"/>
      <c r="F71" s="18"/>
      <c r="G71" s="18"/>
      <c r="H71" s="7" t="s">
        <v>13</v>
      </c>
    </row>
    <row r="72" spans="1:8" x14ac:dyDescent="0.2">
      <c r="A72" s="10">
        <v>1</v>
      </c>
      <c r="B72" s="11" t="s">
        <v>83</v>
      </c>
      <c r="C72" s="11" t="s">
        <v>84</v>
      </c>
      <c r="D72" s="11" t="s">
        <v>85</v>
      </c>
      <c r="E72" s="12">
        <v>1500000</v>
      </c>
      <c r="F72" s="13">
        <v>1442.1524999999999</v>
      </c>
      <c r="G72" s="14">
        <v>1.040554E-2</v>
      </c>
      <c r="H72" s="7">
        <v>6.5949999999999998</v>
      </c>
    </row>
    <row r="73" spans="1:8" x14ac:dyDescent="0.2">
      <c r="A73" s="8"/>
      <c r="B73" s="8"/>
      <c r="C73" s="9" t="s">
        <v>64</v>
      </c>
      <c r="D73" s="8"/>
      <c r="E73" s="8" t="s">
        <v>13</v>
      </c>
      <c r="F73" s="15">
        <v>1442.1524999999999</v>
      </c>
      <c r="G73" s="16">
        <v>1.040554E-2</v>
      </c>
      <c r="H73" s="7" t="s">
        <v>13</v>
      </c>
    </row>
    <row r="74" spans="1:8" x14ac:dyDescent="0.2">
      <c r="A74" s="8"/>
      <c r="B74" s="8"/>
      <c r="C74" s="17"/>
      <c r="D74" s="8"/>
      <c r="E74" s="8"/>
      <c r="F74" s="18"/>
      <c r="G74" s="18"/>
      <c r="H74" s="7" t="s">
        <v>13</v>
      </c>
    </row>
    <row r="75" spans="1:8" x14ac:dyDescent="0.2">
      <c r="A75" s="8"/>
      <c r="B75" s="8"/>
      <c r="C75" s="9" t="s">
        <v>86</v>
      </c>
      <c r="D75" s="8"/>
      <c r="E75" s="8"/>
      <c r="F75" s="18"/>
      <c r="G75" s="18"/>
      <c r="H75" s="7" t="s">
        <v>13</v>
      </c>
    </row>
    <row r="76" spans="1:8" x14ac:dyDescent="0.2">
      <c r="A76" s="10">
        <v>1</v>
      </c>
      <c r="B76" s="11"/>
      <c r="C76" s="11" t="s">
        <v>87</v>
      </c>
      <c r="D76" s="11"/>
      <c r="E76" s="20"/>
      <c r="F76" s="13">
        <v>5988.4480909220001</v>
      </c>
      <c r="G76" s="14">
        <v>4.3208330000000003E-2</v>
      </c>
      <c r="H76" s="7">
        <v>6.57</v>
      </c>
    </row>
    <row r="77" spans="1:8" x14ac:dyDescent="0.2">
      <c r="A77" s="8"/>
      <c r="B77" s="8"/>
      <c r="C77" s="9" t="s">
        <v>64</v>
      </c>
      <c r="D77" s="8"/>
      <c r="E77" s="8" t="s">
        <v>13</v>
      </c>
      <c r="F77" s="15">
        <v>5988.4480909220001</v>
      </c>
      <c r="G77" s="16">
        <v>4.3208330000000003E-2</v>
      </c>
      <c r="H77" s="7" t="s">
        <v>13</v>
      </c>
    </row>
    <row r="78" spans="1:8" x14ac:dyDescent="0.2">
      <c r="A78" s="8"/>
      <c r="B78" s="8"/>
      <c r="C78" s="17"/>
      <c r="D78" s="8"/>
      <c r="E78" s="8"/>
      <c r="F78" s="18"/>
      <c r="G78" s="18"/>
      <c r="H78" s="7" t="s">
        <v>13</v>
      </c>
    </row>
    <row r="79" spans="1:8" x14ac:dyDescent="0.2">
      <c r="A79" s="8"/>
      <c r="B79" s="8"/>
      <c r="C79" s="9" t="s">
        <v>88</v>
      </c>
      <c r="D79" s="8"/>
      <c r="E79" s="8"/>
      <c r="F79" s="15">
        <v>7430.6005909220003</v>
      </c>
      <c r="G79" s="16">
        <v>5.3613870000000001E-2</v>
      </c>
      <c r="H79" s="7" t="s">
        <v>13</v>
      </c>
    </row>
    <row r="80" spans="1:8" x14ac:dyDescent="0.2">
      <c r="A80" s="8"/>
      <c r="B80" s="8"/>
      <c r="C80" s="18"/>
      <c r="D80" s="8"/>
      <c r="E80" s="8"/>
      <c r="F80" s="8"/>
      <c r="G80" s="8"/>
      <c r="H80" s="7" t="s">
        <v>13</v>
      </c>
    </row>
    <row r="81" spans="1:10" x14ac:dyDescent="0.2">
      <c r="A81" s="8"/>
      <c r="B81" s="8"/>
      <c r="C81" s="9" t="s">
        <v>89</v>
      </c>
      <c r="D81" s="8"/>
      <c r="E81" s="8"/>
      <c r="F81" s="8"/>
      <c r="G81" s="8"/>
      <c r="H81" s="7" t="s">
        <v>13</v>
      </c>
    </row>
    <row r="82" spans="1:10" x14ac:dyDescent="0.2">
      <c r="A82" s="8"/>
      <c r="B82" s="8"/>
      <c r="C82" s="9" t="s">
        <v>90</v>
      </c>
      <c r="D82" s="8"/>
      <c r="E82" s="8"/>
      <c r="F82" s="8"/>
      <c r="G82" s="8"/>
      <c r="H82" s="7" t="s">
        <v>13</v>
      </c>
    </row>
    <row r="83" spans="1:10" x14ac:dyDescent="0.2">
      <c r="A83" s="8"/>
      <c r="B83" s="8"/>
      <c r="C83" s="9" t="s">
        <v>64</v>
      </c>
      <c r="D83" s="8"/>
      <c r="E83" s="8" t="s">
        <v>13</v>
      </c>
      <c r="F83" s="19" t="s">
        <v>66</v>
      </c>
      <c r="G83" s="16">
        <v>0</v>
      </c>
      <c r="H83" s="7" t="s">
        <v>13</v>
      </c>
    </row>
    <row r="84" spans="1:10" x14ac:dyDescent="0.2">
      <c r="A84" s="8"/>
      <c r="B84" s="8"/>
      <c r="C84" s="17"/>
      <c r="D84" s="8"/>
      <c r="E84" s="8"/>
      <c r="F84" s="18"/>
      <c r="G84" s="18"/>
      <c r="H84" s="7" t="s">
        <v>13</v>
      </c>
    </row>
    <row r="85" spans="1:10" x14ac:dyDescent="0.2">
      <c r="A85" s="8"/>
      <c r="B85" s="8"/>
      <c r="C85" s="9" t="s">
        <v>91</v>
      </c>
      <c r="D85" s="8"/>
      <c r="E85" s="8"/>
      <c r="F85" s="8"/>
      <c r="G85" s="8"/>
      <c r="H85" s="7" t="s">
        <v>13</v>
      </c>
    </row>
    <row r="86" spans="1:10" x14ac:dyDescent="0.2">
      <c r="A86" s="8"/>
      <c r="B86" s="8"/>
      <c r="C86" s="9" t="s">
        <v>92</v>
      </c>
      <c r="D86" s="8"/>
      <c r="E86" s="8"/>
      <c r="F86" s="8"/>
      <c r="G86" s="8"/>
      <c r="H86" s="7" t="s">
        <v>13</v>
      </c>
    </row>
    <row r="87" spans="1:10" x14ac:dyDescent="0.2">
      <c r="A87" s="8"/>
      <c r="B87" s="8"/>
      <c r="C87" s="9" t="s">
        <v>64</v>
      </c>
      <c r="D87" s="8"/>
      <c r="E87" s="8" t="s">
        <v>13</v>
      </c>
      <c r="F87" s="19" t="s">
        <v>66</v>
      </c>
      <c r="G87" s="16">
        <v>0</v>
      </c>
      <c r="H87" s="7" t="s">
        <v>13</v>
      </c>
    </row>
    <row r="88" spans="1:10" x14ac:dyDescent="0.2">
      <c r="A88" s="8"/>
      <c r="B88" s="8"/>
      <c r="C88" s="17"/>
      <c r="D88" s="8"/>
      <c r="E88" s="8"/>
      <c r="F88" s="18"/>
      <c r="G88" s="18"/>
      <c r="H88" s="7" t="s">
        <v>13</v>
      </c>
    </row>
    <row r="89" spans="1:10" x14ac:dyDescent="0.2">
      <c r="A89" s="8"/>
      <c r="B89" s="8"/>
      <c r="C89" s="9" t="s">
        <v>93</v>
      </c>
      <c r="D89" s="8"/>
      <c r="E89" s="8"/>
      <c r="F89" s="18"/>
      <c r="G89" s="18"/>
      <c r="H89" s="7" t="s">
        <v>13</v>
      </c>
    </row>
    <row r="90" spans="1:10" x14ac:dyDescent="0.2">
      <c r="A90" s="8"/>
      <c r="B90" s="8"/>
      <c r="C90" s="9" t="s">
        <v>64</v>
      </c>
      <c r="D90" s="8"/>
      <c r="E90" s="8" t="s">
        <v>13</v>
      </c>
      <c r="F90" s="19" t="s">
        <v>66</v>
      </c>
      <c r="G90" s="16">
        <v>0</v>
      </c>
      <c r="H90" s="7" t="s">
        <v>13</v>
      </c>
    </row>
    <row r="91" spans="1:10" x14ac:dyDescent="0.2">
      <c r="A91" s="8"/>
      <c r="B91" s="8"/>
      <c r="C91" s="17"/>
      <c r="D91" s="8"/>
      <c r="E91" s="8"/>
      <c r="F91" s="18"/>
      <c r="G91" s="18"/>
      <c r="H91" s="7" t="s">
        <v>13</v>
      </c>
    </row>
    <row r="92" spans="1:10" x14ac:dyDescent="0.2">
      <c r="A92" s="20"/>
      <c r="B92" s="11"/>
      <c r="C92" s="11" t="s">
        <v>94</v>
      </c>
      <c r="D92" s="11"/>
      <c r="E92" s="20"/>
      <c r="F92" s="13">
        <v>597.96995600000002</v>
      </c>
      <c r="G92" s="14">
        <v>4.3145199999999996E-3</v>
      </c>
      <c r="H92" s="7" t="s">
        <v>13</v>
      </c>
    </row>
    <row r="93" spans="1:10" x14ac:dyDescent="0.2">
      <c r="A93" s="20"/>
      <c r="B93" s="11"/>
      <c r="C93" s="11" t="s">
        <v>95</v>
      </c>
      <c r="D93" s="11"/>
      <c r="E93" s="20"/>
      <c r="F93" s="13">
        <f>-1609.21844914</f>
        <v>-1609.2184491400001</v>
      </c>
      <c r="G93" s="14">
        <f>F93/F94</f>
        <v>-1.1610962212333214E-2</v>
      </c>
      <c r="H93" s="7" t="s">
        <v>13</v>
      </c>
    </row>
    <row r="94" spans="1:10" x14ac:dyDescent="0.2">
      <c r="A94" s="17"/>
      <c r="B94" s="17"/>
      <c r="C94" s="9" t="s">
        <v>96</v>
      </c>
      <c r="D94" s="18"/>
      <c r="E94" s="18"/>
      <c r="F94" s="15">
        <f>F93+F92+F79+F62+F47</f>
        <v>138594.75379488198</v>
      </c>
      <c r="G94" s="21">
        <f>G93+G92+G79+G62+G47</f>
        <v>0.999998977787667</v>
      </c>
      <c r="H94" s="7" t="s">
        <v>13</v>
      </c>
    </row>
    <row r="95" spans="1:10" x14ac:dyDescent="0.2">
      <c r="A95" s="22"/>
      <c r="B95" s="22"/>
      <c r="C95" s="22"/>
      <c r="D95" s="23"/>
      <c r="E95" s="23"/>
      <c r="F95" s="23"/>
      <c r="G95" s="23"/>
    </row>
    <row r="96" spans="1:10" x14ac:dyDescent="0.2">
      <c r="A96" s="24"/>
      <c r="B96" s="25" t="s">
        <v>97</v>
      </c>
      <c r="C96" s="25"/>
      <c r="D96" s="25"/>
      <c r="E96" s="25"/>
      <c r="F96" s="25"/>
      <c r="G96" s="25"/>
      <c r="H96" s="25"/>
      <c r="J96" s="26"/>
    </row>
    <row r="97" spans="1:17" x14ac:dyDescent="0.2">
      <c r="A97" s="24"/>
      <c r="B97" s="25" t="s">
        <v>98</v>
      </c>
      <c r="C97" s="25"/>
      <c r="D97" s="25"/>
      <c r="E97" s="25"/>
      <c r="F97" s="25"/>
      <c r="G97" s="25"/>
      <c r="H97" s="25"/>
      <c r="J97" s="26"/>
    </row>
    <row r="98" spans="1:17" x14ac:dyDescent="0.2">
      <c r="A98" s="24"/>
      <c r="B98" s="25" t="s">
        <v>99</v>
      </c>
      <c r="C98" s="25"/>
      <c r="D98" s="25"/>
      <c r="E98" s="25"/>
      <c r="F98" s="25"/>
      <c r="G98" s="25"/>
      <c r="H98" s="25"/>
      <c r="J98" s="26"/>
    </row>
    <row r="99" spans="1:17" s="29" customFormat="1" ht="65.25" customHeight="1" x14ac:dyDescent="0.25">
      <c r="A99" s="27"/>
      <c r="B99" s="28" t="s">
        <v>100</v>
      </c>
      <c r="C99" s="28"/>
      <c r="D99" s="28"/>
      <c r="E99" s="28"/>
      <c r="F99" s="28"/>
      <c r="G99" s="28"/>
      <c r="H99" s="28"/>
      <c r="I99"/>
      <c r="J99" s="26"/>
      <c r="K99"/>
      <c r="L99"/>
      <c r="M99"/>
      <c r="N99"/>
      <c r="O99"/>
      <c r="P99"/>
      <c r="Q99"/>
    </row>
    <row r="100" spans="1:17" x14ac:dyDescent="0.2">
      <c r="A100" s="24"/>
      <c r="B100" s="25" t="s">
        <v>101</v>
      </c>
      <c r="C100" s="25"/>
      <c r="D100" s="25"/>
      <c r="E100" s="25"/>
      <c r="F100" s="25"/>
      <c r="G100" s="25"/>
      <c r="H100" s="25"/>
      <c r="J100" s="26"/>
    </row>
    <row r="101" spans="1:17" x14ac:dyDescent="0.2">
      <c r="A101" s="24"/>
      <c r="B101" s="24"/>
      <c r="C101" s="24"/>
      <c r="D101" s="30"/>
      <c r="E101" s="30"/>
      <c r="F101" s="30"/>
      <c r="G101" s="30"/>
    </row>
    <row r="102" spans="1:17" x14ac:dyDescent="0.2">
      <c r="A102" s="24"/>
      <c r="B102" s="31" t="s">
        <v>102</v>
      </c>
      <c r="C102" s="32"/>
      <c r="D102" s="33"/>
      <c r="E102" s="34"/>
      <c r="F102" s="30"/>
      <c r="G102" s="30"/>
    </row>
    <row r="103" spans="1:17" ht="26.25" customHeight="1" x14ac:dyDescent="0.2">
      <c r="A103" s="24"/>
      <c r="B103" s="35" t="s">
        <v>103</v>
      </c>
      <c r="C103" s="36"/>
      <c r="D103" s="9" t="s">
        <v>104</v>
      </c>
      <c r="E103" s="34"/>
      <c r="F103" s="30"/>
      <c r="G103" s="30"/>
    </row>
    <row r="104" spans="1:17" x14ac:dyDescent="0.2">
      <c r="A104" s="24"/>
      <c r="B104" s="35" t="s">
        <v>105</v>
      </c>
      <c r="C104" s="36"/>
      <c r="D104" s="9" t="s">
        <v>104</v>
      </c>
      <c r="E104" s="34"/>
      <c r="F104" s="30"/>
      <c r="G104" s="30"/>
    </row>
    <row r="105" spans="1:17" x14ac:dyDescent="0.2">
      <c r="A105" s="24"/>
      <c r="B105" s="35" t="s">
        <v>106</v>
      </c>
      <c r="C105" s="36"/>
      <c r="D105" s="18" t="s">
        <v>13</v>
      </c>
      <c r="E105" s="34"/>
      <c r="F105" s="30"/>
      <c r="G105" s="30"/>
    </row>
    <row r="106" spans="1:17" x14ac:dyDescent="0.2">
      <c r="A106" s="37"/>
      <c r="B106" s="38" t="s">
        <v>13</v>
      </c>
      <c r="C106" s="38" t="s">
        <v>107</v>
      </c>
      <c r="D106" s="38" t="s">
        <v>108</v>
      </c>
      <c r="E106" s="37"/>
      <c r="F106" s="37"/>
      <c r="G106" s="37"/>
      <c r="H106" s="26"/>
      <c r="J106" s="26"/>
    </row>
    <row r="107" spans="1:17" x14ac:dyDescent="0.2">
      <c r="A107" s="37"/>
      <c r="B107" s="39" t="s">
        <v>109</v>
      </c>
      <c r="C107" s="40">
        <v>45657</v>
      </c>
      <c r="D107" s="40">
        <v>45688</v>
      </c>
      <c r="E107" s="37"/>
      <c r="F107" s="37"/>
      <c r="G107" s="37"/>
      <c r="H107" s="26"/>
      <c r="J107" s="26"/>
    </row>
    <row r="108" spans="1:17" x14ac:dyDescent="0.2">
      <c r="A108" s="37"/>
      <c r="B108" s="11" t="s">
        <v>110</v>
      </c>
      <c r="C108" s="41">
        <v>105.35429999999999</v>
      </c>
      <c r="D108" s="41">
        <v>104.2236</v>
      </c>
      <c r="E108" s="37"/>
      <c r="F108" s="42"/>
      <c r="G108" s="43"/>
    </row>
    <row r="109" spans="1:17" x14ac:dyDescent="0.2">
      <c r="A109" s="37"/>
      <c r="B109" s="11" t="s">
        <v>111</v>
      </c>
      <c r="C109" s="41">
        <v>33.202800000000003</v>
      </c>
      <c r="D109" s="41">
        <v>32.846499999999999</v>
      </c>
      <c r="E109" s="37"/>
      <c r="F109" s="42"/>
      <c r="G109" s="43"/>
    </row>
    <row r="110" spans="1:17" ht="25.5" x14ac:dyDescent="0.2">
      <c r="A110" s="37"/>
      <c r="B110" s="11" t="s">
        <v>112</v>
      </c>
      <c r="C110" s="41">
        <v>108.3235</v>
      </c>
      <c r="D110" s="44">
        <v>0</v>
      </c>
      <c r="E110" s="37"/>
      <c r="F110" s="42"/>
      <c r="G110" s="43"/>
    </row>
    <row r="111" spans="1:17" ht="25.5" x14ac:dyDescent="0.2">
      <c r="A111" s="37"/>
      <c r="B111" s="11" t="s">
        <v>113</v>
      </c>
      <c r="C111" s="41">
        <v>33.776299999999999</v>
      </c>
      <c r="D111" s="44">
        <v>0</v>
      </c>
      <c r="E111" s="37"/>
      <c r="F111" s="42"/>
      <c r="G111" s="43"/>
    </row>
    <row r="112" spans="1:17" x14ac:dyDescent="0.2">
      <c r="A112" s="37"/>
      <c r="B112" s="11" t="s">
        <v>114</v>
      </c>
      <c r="C112" s="41">
        <v>94.035300000000007</v>
      </c>
      <c r="D112" s="41">
        <v>92.920400000000001</v>
      </c>
      <c r="E112" s="37"/>
      <c r="F112" s="42"/>
      <c r="G112" s="43"/>
    </row>
    <row r="113" spans="1:7" x14ac:dyDescent="0.2">
      <c r="A113" s="37"/>
      <c r="B113" s="11" t="s">
        <v>115</v>
      </c>
      <c r="C113" s="41">
        <v>29.151900000000001</v>
      </c>
      <c r="D113" s="41">
        <v>28.8063</v>
      </c>
      <c r="E113" s="37"/>
      <c r="F113" s="42"/>
      <c r="G113" s="43"/>
    </row>
    <row r="114" spans="1:7" x14ac:dyDescent="0.2">
      <c r="A114" s="37"/>
      <c r="B114" s="37"/>
      <c r="C114" s="37"/>
      <c r="D114" s="37"/>
      <c r="E114" s="37"/>
      <c r="F114" s="37"/>
      <c r="G114" s="37"/>
    </row>
    <row r="115" spans="1:7" x14ac:dyDescent="0.2">
      <c r="A115" s="37"/>
      <c r="B115" s="35" t="s">
        <v>116</v>
      </c>
      <c r="C115" s="36"/>
      <c r="D115" s="9" t="s">
        <v>104</v>
      </c>
      <c r="E115" s="37"/>
      <c r="F115" s="37"/>
      <c r="G115" s="37"/>
    </row>
    <row r="116" spans="1:7" x14ac:dyDescent="0.2">
      <c r="A116" s="37"/>
      <c r="B116" s="45"/>
      <c r="C116" s="45"/>
      <c r="D116" s="45"/>
      <c r="E116" s="37"/>
      <c r="F116" s="37"/>
      <c r="G116" s="37"/>
    </row>
    <row r="117" spans="1:7" ht="27" customHeight="1" x14ac:dyDescent="0.2">
      <c r="A117" s="37"/>
      <c r="B117" s="35" t="s">
        <v>117</v>
      </c>
      <c r="C117" s="36"/>
      <c r="D117" s="9" t="s">
        <v>118</v>
      </c>
      <c r="E117" s="46"/>
      <c r="F117" s="37"/>
      <c r="G117" s="37"/>
    </row>
    <row r="118" spans="1:7" ht="24.75" customHeight="1" x14ac:dyDescent="0.2">
      <c r="A118" s="37"/>
      <c r="B118" s="35" t="s">
        <v>119</v>
      </c>
      <c r="C118" s="36"/>
      <c r="D118" s="9" t="s">
        <v>104</v>
      </c>
      <c r="E118" s="46"/>
      <c r="F118" s="37"/>
      <c r="G118" s="37"/>
    </row>
    <row r="119" spans="1:7" x14ac:dyDescent="0.2">
      <c r="A119" s="37"/>
      <c r="B119" s="35" t="s">
        <v>120</v>
      </c>
      <c r="C119" s="36"/>
      <c r="D119" s="9" t="s">
        <v>104</v>
      </c>
      <c r="E119" s="46"/>
      <c r="F119" s="37"/>
      <c r="G119" s="37"/>
    </row>
    <row r="120" spans="1:7" x14ac:dyDescent="0.2">
      <c r="A120" s="37"/>
      <c r="B120" s="35" t="s">
        <v>121</v>
      </c>
      <c r="C120" s="36"/>
      <c r="D120" s="47">
        <v>0.80519916399502545</v>
      </c>
      <c r="E120" s="37"/>
      <c r="F120" s="42"/>
      <c r="G120" s="43"/>
    </row>
    <row r="122" spans="1:7" x14ac:dyDescent="0.2">
      <c r="B122" s="48" t="s">
        <v>122</v>
      </c>
      <c r="C122" s="48"/>
    </row>
    <row r="124" spans="1:7" ht="153.75" customHeight="1" x14ac:dyDescent="0.2"/>
    <row r="127" spans="1:7" x14ac:dyDescent="0.2">
      <c r="B127" s="49" t="s">
        <v>123</v>
      </c>
      <c r="C127" s="50"/>
      <c r="D127" s="49"/>
    </row>
    <row r="128" spans="1:7" x14ac:dyDescent="0.2">
      <c r="B128" s="49" t="s">
        <v>124</v>
      </c>
      <c r="D128" s="49"/>
    </row>
    <row r="129" customFormat="1" ht="165" customHeight="1" x14ac:dyDescent="0.2"/>
  </sheetData>
  <mergeCells count="18">
    <mergeCell ref="B115:C115"/>
    <mergeCell ref="B117:C117"/>
    <mergeCell ref="B118:C118"/>
    <mergeCell ref="B119:C119"/>
    <mergeCell ref="B120:C120"/>
    <mergeCell ref="B122:C122"/>
    <mergeCell ref="B99:H99"/>
    <mergeCell ref="B100:H100"/>
    <mergeCell ref="B102:D102"/>
    <mergeCell ref="B103:C103"/>
    <mergeCell ref="B104:C104"/>
    <mergeCell ref="B105:C105"/>
    <mergeCell ref="A1:H1"/>
    <mergeCell ref="A2:H2"/>
    <mergeCell ref="A3:H3"/>
    <mergeCell ref="B96:H96"/>
    <mergeCell ref="B97:H97"/>
    <mergeCell ref="B98:H98"/>
  </mergeCells>
  <hyperlinks>
    <hyperlink ref="I1" location="Index!B2" display="Index" xr:uid="{495C59D8-978B-4D3F-BD8C-3DFDE8F674D7}"/>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SUNFOP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2025-02-07T15:10:59Z</dcterms:created>
  <dcterms:modified xsi:type="dcterms:W3CDTF">2025-02-07T15:11:00Z</dcterms:modified>
</cp:coreProperties>
</file>