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L:\SAMCWEB_V4.0\Downloads_Pdf\Portfolio_Archives\2025\Feb\Fixed\"/>
    </mc:Choice>
  </mc:AlternateContent>
  <xr:revisionPtr revIDLastSave="0" documentId="8_{64D2D321-6A96-4925-B1CE-2B6BE726989E}" xr6:coauthVersionLast="47" xr6:coauthVersionMax="47" xr10:uidLastSave="{00000000-0000-0000-0000-000000000000}"/>
  <bookViews>
    <workbookView xWindow="-120" yWindow="-120" windowWidth="29040" windowHeight="15720" xr2:uid="{ED2EF083-88E2-4641-8438-C93915FB7941}"/>
  </bookViews>
  <sheets>
    <sheet name="SUNMI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5" i="1" l="1"/>
  <c r="G89" i="1"/>
  <c r="F89" i="1"/>
  <c r="F48" i="1"/>
  <c r="F99" i="1" s="1"/>
  <c r="G13" i="1" s="1"/>
  <c r="G30" i="1" s="1"/>
  <c r="G48" i="1" s="1"/>
  <c r="G99" i="1" s="1"/>
  <c r="F30" i="1"/>
</calcChain>
</file>

<file path=xl/sharedStrings.xml><?xml version="1.0" encoding="utf-8"?>
<sst xmlns="http://schemas.openxmlformats.org/spreadsheetml/2006/main" count="326" uniqueCount="169">
  <si>
    <t>SUNDARAM MUTUAL FUND</t>
  </si>
  <si>
    <t>Sundaram Conservative Hybrid Fund</t>
  </si>
  <si>
    <t>Monthly Portfolio Statement for the month ended 28 February 2025</t>
  </si>
  <si>
    <t>SL No</t>
  </si>
  <si>
    <t>ISIN Code</t>
  </si>
  <si>
    <t>Name of the instrument</t>
  </si>
  <si>
    <t>Rating / 
Industry</t>
  </si>
  <si>
    <t>Quantity</t>
  </si>
  <si>
    <t>Mkt Value
Rs. in Lacs</t>
  </si>
  <si>
    <t>% of Net Asset</t>
  </si>
  <si>
    <t>YTM (%)*</t>
  </si>
  <si>
    <t>A) Equity &amp; Equity Related</t>
  </si>
  <si>
    <t/>
  </si>
  <si>
    <t>(a) Listed / awaiting listing on Stock Exchange</t>
  </si>
  <si>
    <t>INE040A01034</t>
  </si>
  <si>
    <t>HDFC Bank Ltd</t>
  </si>
  <si>
    <t>Banks</t>
  </si>
  <si>
    <t>INE090A01021</t>
  </si>
  <si>
    <t>ICICI Bank Ltd</t>
  </si>
  <si>
    <t>INE002A01018</t>
  </si>
  <si>
    <t>Reliance Industries Ltd</t>
  </si>
  <si>
    <t>Petroleum Products</t>
  </si>
  <si>
    <t>INE397D01024</t>
  </si>
  <si>
    <t>Bharti Airtel Ltd</t>
  </si>
  <si>
    <t>Telecom - Services</t>
  </si>
  <si>
    <t>INE009A01021</t>
  </si>
  <si>
    <t>Infosys Ltd</t>
  </si>
  <si>
    <t>It - Software</t>
  </si>
  <si>
    <t>INE860A01027</t>
  </si>
  <si>
    <t>HCL Technologies Ltd</t>
  </si>
  <si>
    <t>INE0GGX23010</t>
  </si>
  <si>
    <t>Power Grid Infrastructure Investment Trust(InvIT)</t>
  </si>
  <si>
    <t>Power</t>
  </si>
  <si>
    <t>INE238A01034</t>
  </si>
  <si>
    <t>Axis Bank Ltd</t>
  </si>
  <si>
    <t>INE062A01020</t>
  </si>
  <si>
    <t>State Bank of India</t>
  </si>
  <si>
    <t>INE154A01025</t>
  </si>
  <si>
    <t>ITC Ltd</t>
  </si>
  <si>
    <t>Diversified Fmcg</t>
  </si>
  <si>
    <t>INE237A01028</t>
  </si>
  <si>
    <t>Kotak Mahindra Bank Ltd</t>
  </si>
  <si>
    <t>INE481G01011</t>
  </si>
  <si>
    <t>Ultratech Cement Ltd</t>
  </si>
  <si>
    <t>Cement &amp; Cement Products</t>
  </si>
  <si>
    <t>INE018A01030</t>
  </si>
  <si>
    <t>Larsen &amp; Toubro Ltd</t>
  </si>
  <si>
    <t>Construction</t>
  </si>
  <si>
    <t>INE917I01010</t>
  </si>
  <si>
    <t>Bajaj Auto Ltd</t>
  </si>
  <si>
    <t>Automobiles</t>
  </si>
  <si>
    <t>INE797F01020</t>
  </si>
  <si>
    <t>Jubilant Foodworks Ltd</t>
  </si>
  <si>
    <t>Leisure Services</t>
  </si>
  <si>
    <t>INE196A01026</t>
  </si>
  <si>
    <t>Marico Ltd</t>
  </si>
  <si>
    <t>Agricultural Food &amp; Other Products</t>
  </si>
  <si>
    <t>INE585B01010</t>
  </si>
  <si>
    <t>Maruti Suzuki India Ltd</t>
  </si>
  <si>
    <t>INE029A01011</t>
  </si>
  <si>
    <t>Bharat Petroleum Corporation Ltd</t>
  </si>
  <si>
    <t>INE540L01014</t>
  </si>
  <si>
    <t>Alkem Laboratories Ltd</t>
  </si>
  <si>
    <t>Pharmaceuticals &amp; Biotechnology</t>
  </si>
  <si>
    <t>INE854D01024</t>
  </si>
  <si>
    <t>United Spirits Ltd</t>
  </si>
  <si>
    <t>Beverages</t>
  </si>
  <si>
    <t>INE726G01019</t>
  </si>
  <si>
    <t>ICICI Prudential Life Insurance Company Ltd</t>
  </si>
  <si>
    <t>Insurance</t>
  </si>
  <si>
    <t>INE047A01021</t>
  </si>
  <si>
    <t>Grasim Industries Ltd</t>
  </si>
  <si>
    <t>INE603J01030</t>
  </si>
  <si>
    <t>PI Industries Ltd</t>
  </si>
  <si>
    <t>Fertilizers &amp; Agrochemicals</t>
  </si>
  <si>
    <t>Sub Total</t>
  </si>
  <si>
    <t>(b) Overseas Security</t>
  </si>
  <si>
    <t xml:space="preserve">0 </t>
  </si>
  <si>
    <t>(c) Privately Placed / Unlisted</t>
  </si>
  <si>
    <t>(d) Preference / Right Shares</t>
  </si>
  <si>
    <t>IN9397D01014</t>
  </si>
  <si>
    <t>Bharti Airtel Ltd - Partly Paid Right Shares</t>
  </si>
  <si>
    <t>(e) Warrants</t>
  </si>
  <si>
    <t>f) Derivative</t>
  </si>
  <si>
    <t>Total for Equity &amp; Equity Related</t>
  </si>
  <si>
    <t>B) Debt Instruments</t>
  </si>
  <si>
    <t>(b) Privately Placed / Unlisted</t>
  </si>
  <si>
    <t>(c) Govt Security</t>
  </si>
  <si>
    <t>IN0020240019</t>
  </si>
  <si>
    <t>7.10% Central Government Securities 08/04/2034</t>
  </si>
  <si>
    <t>Sovereign</t>
  </si>
  <si>
    <t>IN0020230051</t>
  </si>
  <si>
    <t>7.30% Government Securities - 19/06/2053</t>
  </si>
  <si>
    <t>(d) Securitized Debt Instruments</t>
  </si>
  <si>
    <t>Total for Debt Instruments</t>
  </si>
  <si>
    <t>C) Money Market Instruments</t>
  </si>
  <si>
    <t>(a) Certificate of Deposits</t>
  </si>
  <si>
    <t>(b) Commercial Papers</t>
  </si>
  <si>
    <t>(c) Treasury Bills</t>
  </si>
  <si>
    <t>(d) ReverseRepo / TREPS</t>
  </si>
  <si>
    <t>TREPS</t>
  </si>
  <si>
    <t>Total for Money Market Instruments</t>
  </si>
  <si>
    <t>D) Mutual Fund Units</t>
  </si>
  <si>
    <t>(a) Investment in Mutual Fund Units</t>
  </si>
  <si>
    <t>(b) Corporate Debt Market Development Fund</t>
  </si>
  <si>
    <t>INF0RQ622028</t>
  </si>
  <si>
    <t>Corporate Debt Market Development Fund - Class A2</t>
  </si>
  <si>
    <t>E) Others</t>
  </si>
  <si>
    <t>(a) Deposits with Commercial Banks</t>
  </si>
  <si>
    <t>(b) Share Application Money pending Allotment</t>
  </si>
  <si>
    <t>Cash and Other Net Current Assets^</t>
  </si>
  <si>
    <t>Grand Total</t>
  </si>
  <si>
    <t>**Non Traded Securities - Wherever applicable</t>
  </si>
  <si>
    <t>^ Net current assets includes interest accrued on fixed income securities - Wherever applicable</t>
  </si>
  <si>
    <t># percentage to NAV of security is less than 0.01% - Wherever applicable</t>
  </si>
  <si>
    <t>Notes</t>
  </si>
  <si>
    <t>a) Total securities classified as below investment grade or default provided for and its percentage to NAV</t>
  </si>
  <si>
    <t>Refer below point h)</t>
  </si>
  <si>
    <t>b) Total value and percentage of illiquid equity shares</t>
  </si>
  <si>
    <t>Nil</t>
  </si>
  <si>
    <t>c) NAV  per  unit (Rupees per unit)</t>
  </si>
  <si>
    <t>At the beginning</t>
  </si>
  <si>
    <t>At the end</t>
  </si>
  <si>
    <t>Option</t>
  </si>
  <si>
    <t>Direct Plan - Growth</t>
  </si>
  <si>
    <t>Direct Plan - Monthly IDCW</t>
  </si>
  <si>
    <t>Direct Plan - Quarterly IDCW</t>
  </si>
  <si>
    <t>Direct Plan - Halfyearly IDCW</t>
  </si>
  <si>
    <t>Regular Plan - Growth</t>
  </si>
  <si>
    <t>Regular Plan - Monthly IDCW</t>
  </si>
  <si>
    <t>Regular Plan - Quarterly IDCW</t>
  </si>
  <si>
    <t>Regular Plan - Halfyearly IDCW</t>
  </si>
  <si>
    <t>d) IDCW declared during the period (Rupees per unit)</t>
  </si>
  <si>
    <t>e) Total outstanding exposure in derivative instruments at the end of the period</t>
  </si>
  <si>
    <t>f) Total investments in foreign securities /ADR'S/GDR'S at the end of the period</t>
  </si>
  <si>
    <t>g) Repo in corporate debt</t>
  </si>
  <si>
    <t>Portfolio Information</t>
  </si>
  <si>
    <t>Scheme Name :</t>
  </si>
  <si>
    <t>Description (if any)</t>
  </si>
  <si>
    <t>Annualised Portfolio YTM %* :</t>
  </si>
  <si>
    <t>Macaulay Duration - only for Debt portion (years)</t>
  </si>
  <si>
    <t>Average Maturity  - only for Debt portion (years)</t>
  </si>
  <si>
    <t xml:space="preserve">As on (Date) </t>
  </si>
  <si>
    <t>28-Feb-2025</t>
  </si>
  <si>
    <t>* in case of semi annual YTM,  it will be annualised </t>
  </si>
  <si>
    <t>h) Exposure to securities classified as below investment grade or default as on 28-Feb-2025:-</t>
  </si>
  <si>
    <t>ISIN</t>
  </si>
  <si>
    <t>NAME OF THE SECURITY</t>
  </si>
  <si>
    <t>VALUE OF THE SECURITY CONSIDERED 
UNDER NET RECEIVABLES</t>
  </si>
  <si>
    <t>% TO AUM</t>
  </si>
  <si>
    <t>INE202B07654</t>
  </si>
  <si>
    <t xml:space="preserve">11.55% Prev 11.45%-Dewan Housing Finance Corp Ltd-12/09/2019  </t>
  </si>
  <si>
    <t>TOTAL AMOUNT INCLUDING INTEREST DUE TO AND RECOVERED BY THE SCHEME</t>
  </si>
  <si>
    <t>TOTAL AMOUNT DUE</t>
  </si>
  <si>
    <t>Amount Recovered (Rs. In Lacs) 30th Sep 2021</t>
  </si>
  <si>
    <t>Further amount received on 31/08/2024  (Rs. In Lacs)</t>
  </si>
  <si>
    <t xml:space="preserve">Total settlement till date  ( Rs . In Lacs ) </t>
  </si>
  <si>
    <t>PRINCIPAL (Rs. in Lacs)</t>
  </si>
  <si>
    <t>Interest Accrued till 3rd June 2019
(Rs. in Lacs)</t>
  </si>
  <si>
    <t>Interest not accrued due to category by rating agency as default till maturity (Rs. in Lacs)</t>
  </si>
  <si>
    <t>Total 
(Rs. in Lacs)</t>
  </si>
  <si>
    <t xml:space="preserve">11.55%_Prev 11.45%-Dewan Housing Finance Corp Ltd-12/09/2019  </t>
  </si>
  <si>
    <t>For Further details please refer the below Links for Rationale</t>
  </si>
  <si>
    <t>https://www.sundarammutual.com/pdf2/2021/Rationale_for_Valuation/DHFL_Valuation_impact_22_Sep_2021.pdf</t>
  </si>
  <si>
    <t>https://www.sundarammutual.com/pdf2/2021/Rationale_for_Valuation/Update_on_DHFL_Recovery_30_sep_2021.pdf</t>
  </si>
  <si>
    <t>https://www.sundarammutual.com/pdf2/2024/Rationale_for_Valuation/Update_on_DHFL_Recovery_31_Aug_2024_V1.pdf</t>
  </si>
  <si>
    <t>Scheme Riskometer :</t>
  </si>
  <si>
    <t>Benchmark Riskometer :</t>
  </si>
  <si>
    <t xml:space="preserve">      CRISIL Hybrid 85 Plus 15 - Conservative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</si>
</sst>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[$-1014009]###0.00;\(###0.00\)"/>
    <numFmt numFmtId="165" formatCode="[$-1014009]General"/>
    <numFmt numFmtId="166" formatCode="[$-1014009]###0;\(###0\)"/>
    <numFmt numFmtId="167" formatCode="[$-1014009]###0.00%;\(###0.00%\)"/>
    <numFmt numFmtId="168" formatCode="[$-1014009]###0.0000;\(###0.0000\)"/>
    <numFmt numFmtId="169" formatCode="[$-1014009]#,##0.00\ %;\(#,##0.00\)"/>
    <numFmt numFmtId="170" formatCode="dd\-mmm\-yyyy"/>
    <numFmt numFmtId="171" formatCode="[$-1014009]#.0000"/>
    <numFmt numFmtId="172" formatCode="[$-1014009]#,##0.00;\(#,##0.00\)"/>
  </numFmts>
  <fonts count="15" x14ac:knownFonts="1">
    <font>
      <sz val="10"/>
      <name val="Arial"/>
      <charset val="1"/>
    </font>
    <font>
      <sz val="11"/>
      <color theme="1"/>
      <name val="Aptos Narrow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name val="Arial"/>
      <family val="2"/>
    </font>
    <font>
      <b/>
      <i/>
      <sz val="10"/>
      <color indexed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1"/>
      <color indexed="8"/>
      <name val="Calibri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wrapText="1"/>
    </xf>
    <xf numFmtId="43" fontId="3" fillId="0" borderId="0" applyFont="0" applyFill="0" applyBorder="0" applyAlignment="0" applyProtection="0"/>
    <xf numFmtId="0" fontId="3" fillId="0" borderId="0">
      <alignment wrapText="1"/>
    </xf>
    <xf numFmtId="0" fontId="1" fillId="0" borderId="0"/>
    <xf numFmtId="43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wrapText="1"/>
    </xf>
  </cellStyleXfs>
  <cellXfs count="89">
    <xf numFmtId="0" fontId="0" fillId="0" borderId="0" xfId="0">
      <alignment wrapText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top" wrapText="1" readingOrder="1"/>
    </xf>
    <xf numFmtId="43" fontId="2" fillId="0" borderId="1" xfId="1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 wrapText="1"/>
    </xf>
    <xf numFmtId="0" fontId="4" fillId="0" borderId="2" xfId="0" applyFont="1" applyBorder="1" applyAlignment="1">
      <alignment horizontal="right" vertical="top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4" fillId="0" borderId="3" xfId="0" applyFont="1" applyBorder="1" applyAlignment="1">
      <alignment horizontal="right" vertical="top" wrapText="1" readingOrder="1"/>
    </xf>
    <xf numFmtId="164" fontId="4" fillId="0" borderId="4" xfId="0" applyNumberFormat="1" applyFont="1" applyBorder="1" applyAlignment="1">
      <alignment horizontal="right" vertical="center" wrapText="1" readingOrder="1"/>
    </xf>
    <xf numFmtId="0" fontId="4" fillId="0" borderId="5" xfId="0" applyFont="1" applyBorder="1" applyAlignment="1">
      <alignment horizontal="right" vertical="top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4" fillId="0" borderId="6" xfId="0" applyFont="1" applyBorder="1" applyAlignment="1">
      <alignment horizontal="right" vertical="top" wrapText="1" readingOrder="1"/>
    </xf>
    <xf numFmtId="165" fontId="4" fillId="0" borderId="5" xfId="0" applyNumberFormat="1" applyFont="1" applyBorder="1" applyAlignment="1">
      <alignment horizontal="right" vertical="center" wrapText="1" readingOrder="1"/>
    </xf>
    <xf numFmtId="0" fontId="4" fillId="0" borderId="5" xfId="0" applyFont="1" applyBorder="1" applyAlignment="1">
      <alignment horizontal="left" vertical="center" wrapText="1" readingOrder="1"/>
    </xf>
    <xf numFmtId="166" fontId="4" fillId="0" borderId="5" xfId="0" applyNumberFormat="1" applyFont="1" applyBorder="1" applyAlignment="1">
      <alignment horizontal="right" vertical="center" wrapText="1" readingOrder="1"/>
    </xf>
    <xf numFmtId="164" fontId="4" fillId="0" borderId="5" xfId="0" applyNumberFormat="1" applyFont="1" applyBorder="1" applyAlignment="1">
      <alignment horizontal="right" vertical="center" wrapText="1" readingOrder="1"/>
    </xf>
    <xf numFmtId="167" fontId="4" fillId="0" borderId="6" xfId="0" applyNumberFormat="1" applyFont="1" applyBorder="1" applyAlignment="1">
      <alignment horizontal="right" vertical="center" wrapText="1" readingOrder="1"/>
    </xf>
    <xf numFmtId="167" fontId="4" fillId="0" borderId="5" xfId="0" applyNumberFormat="1" applyFont="1" applyBorder="1" applyAlignment="1">
      <alignment horizontal="right" vertical="center" wrapText="1" readingOrder="1"/>
    </xf>
    <xf numFmtId="164" fontId="4" fillId="0" borderId="7" xfId="0" applyNumberFormat="1" applyFont="1" applyBorder="1" applyAlignment="1">
      <alignment horizontal="right" vertical="center" wrapText="1" readingOrder="1"/>
    </xf>
    <xf numFmtId="0" fontId="6" fillId="0" borderId="0" xfId="0" applyFont="1" applyAlignment="1">
      <alignment horizontal="center" vertical="center" wrapText="1"/>
    </xf>
    <xf numFmtId="164" fontId="5" fillId="0" borderId="5" xfId="0" applyNumberFormat="1" applyFont="1" applyBorder="1" applyAlignment="1">
      <alignment horizontal="right" vertical="center" wrapText="1" readingOrder="1"/>
    </xf>
    <xf numFmtId="167" fontId="5" fillId="0" borderId="6" xfId="0" applyNumberFormat="1" applyFont="1" applyBorder="1" applyAlignment="1">
      <alignment horizontal="right" vertical="center" wrapText="1" readingOrder="1"/>
    </xf>
    <xf numFmtId="0" fontId="7" fillId="0" borderId="5" xfId="0" applyFont="1" applyBorder="1" applyAlignment="1">
      <alignment horizontal="left" vertical="center" wrapText="1" readingOrder="1"/>
    </xf>
    <xf numFmtId="0" fontId="7" fillId="0" borderId="5" xfId="0" applyFont="1" applyBorder="1" applyAlignment="1">
      <alignment horizontal="right" vertical="center" wrapText="1" readingOrder="1"/>
    </xf>
    <xf numFmtId="0" fontId="7" fillId="0" borderId="6" xfId="0" applyFont="1" applyBorder="1" applyAlignment="1">
      <alignment horizontal="right" vertical="center" wrapText="1" readingOrder="1"/>
    </xf>
    <xf numFmtId="0" fontId="5" fillId="0" borderId="5" xfId="0" applyFont="1" applyBorder="1" applyAlignment="1">
      <alignment horizontal="right" vertical="center" wrapText="1" readingOrder="1"/>
    </xf>
    <xf numFmtId="0" fontId="4" fillId="0" borderId="5" xfId="0" applyFont="1" applyBorder="1" applyAlignment="1">
      <alignment horizontal="right" vertical="center" wrapText="1" readingOrder="1"/>
    </xf>
    <xf numFmtId="0" fontId="3" fillId="0" borderId="0" xfId="2">
      <alignment wrapText="1"/>
    </xf>
    <xf numFmtId="0" fontId="8" fillId="0" borderId="0" xfId="0" applyFont="1">
      <alignment wrapText="1"/>
    </xf>
    <xf numFmtId="168" fontId="4" fillId="0" borderId="5" xfId="0" applyNumberFormat="1" applyFont="1" applyBorder="1" applyAlignment="1">
      <alignment horizontal="right" vertical="center" wrapText="1" readingOrder="1"/>
    </xf>
    <xf numFmtId="167" fontId="5" fillId="0" borderId="5" xfId="0" applyNumberFormat="1" applyFont="1" applyBorder="1" applyAlignment="1">
      <alignment horizontal="right" vertical="center" wrapText="1" readingOrder="1"/>
    </xf>
    <xf numFmtId="169" fontId="5" fillId="0" borderId="6" xfId="0" applyNumberFormat="1" applyFont="1" applyBorder="1" applyAlignment="1">
      <alignment horizontal="right" vertical="center" wrapText="1" readingOrder="1"/>
    </xf>
    <xf numFmtId="0" fontId="7" fillId="0" borderId="8" xfId="0" applyFont="1" applyBorder="1" applyAlignment="1">
      <alignment horizontal="left" vertical="center" wrapText="1" readingOrder="1"/>
    </xf>
    <xf numFmtId="0" fontId="7" fillId="0" borderId="8" xfId="0" applyFont="1" applyBorder="1" applyAlignment="1">
      <alignment horizontal="right" vertical="center" wrapText="1" readingOrder="1"/>
    </xf>
    <xf numFmtId="0" fontId="7" fillId="0" borderId="0" xfId="0" applyFont="1" applyAlignment="1">
      <alignment horizontal="left" vertical="center" wrapText="1" readingOrder="1"/>
    </xf>
    <xf numFmtId="0" fontId="4" fillId="0" borderId="0" xfId="0" applyFont="1" applyAlignment="1">
      <alignment horizontal="left" vertical="center" wrapText="1" readingOrder="1"/>
    </xf>
    <xf numFmtId="0" fontId="7" fillId="0" borderId="0" xfId="0" applyFont="1" applyAlignment="1">
      <alignment horizontal="right" vertical="center" wrapText="1" readingOrder="1"/>
    </xf>
    <xf numFmtId="0" fontId="5" fillId="0" borderId="6" xfId="0" applyFont="1" applyBorder="1" applyAlignment="1">
      <alignment horizontal="left" vertical="center" wrapText="1" readingOrder="1"/>
    </xf>
    <xf numFmtId="0" fontId="5" fillId="0" borderId="9" xfId="0" applyFont="1" applyBorder="1" applyAlignment="1">
      <alignment horizontal="left" vertical="center" wrapText="1" readingOrder="1"/>
    </xf>
    <xf numFmtId="0" fontId="5" fillId="0" borderId="10" xfId="0" applyFont="1" applyBorder="1" applyAlignment="1">
      <alignment horizontal="left" vertical="center" wrapText="1" readingOrder="1"/>
    </xf>
    <xf numFmtId="0" fontId="7" fillId="0" borderId="11" xfId="0" applyFont="1" applyBorder="1" applyAlignment="1">
      <alignment horizontal="right" vertical="center" wrapText="1" readingOrder="1"/>
    </xf>
    <xf numFmtId="0" fontId="4" fillId="0" borderId="6" xfId="0" applyFont="1" applyBorder="1" applyAlignment="1">
      <alignment horizontal="left" vertical="center" wrapText="1" readingOrder="1"/>
    </xf>
    <xf numFmtId="0" fontId="4" fillId="0" borderId="10" xfId="0" applyFont="1" applyBorder="1" applyAlignment="1">
      <alignment horizontal="left" vertical="center" wrapText="1" readingOrder="1"/>
    </xf>
    <xf numFmtId="0" fontId="4" fillId="0" borderId="0" xfId="0" applyFont="1" applyAlignment="1">
      <alignment horizontal="right" vertical="top" wrapText="1" readingOrder="1"/>
    </xf>
    <xf numFmtId="0" fontId="5" fillId="0" borderId="5" xfId="0" applyFont="1" applyBorder="1" applyAlignment="1">
      <alignment horizontal="right" vertical="top" wrapText="1" readingOrder="1"/>
    </xf>
    <xf numFmtId="0" fontId="5" fillId="0" borderId="5" xfId="0" applyFont="1" applyBorder="1" applyAlignment="1">
      <alignment horizontal="left" vertical="top" wrapText="1" readingOrder="1"/>
    </xf>
    <xf numFmtId="170" fontId="5" fillId="0" borderId="5" xfId="0" applyNumberFormat="1" applyFont="1" applyBorder="1" applyAlignment="1">
      <alignment horizontal="right" vertical="top" wrapText="1" readingOrder="1"/>
    </xf>
    <xf numFmtId="171" fontId="4" fillId="0" borderId="5" xfId="0" applyNumberFormat="1" applyFont="1" applyBorder="1" applyAlignment="1">
      <alignment horizontal="right" vertical="center" wrapText="1" readingOrder="1"/>
    </xf>
    <xf numFmtId="0" fontId="4" fillId="0" borderId="0" xfId="0" applyFont="1" applyAlignment="1">
      <alignment horizontal="left" vertical="center" wrapText="1" readingOrder="1"/>
    </xf>
    <xf numFmtId="0" fontId="4" fillId="0" borderId="0" xfId="0" applyFont="1" applyAlignment="1">
      <alignment horizontal="right" vertical="center" wrapText="1" readingOrder="1"/>
    </xf>
    <xf numFmtId="0" fontId="0" fillId="0" borderId="0" xfId="0" applyAlignment="1">
      <alignment horizontal="center" vertical="top" readingOrder="1"/>
    </xf>
    <xf numFmtId="0" fontId="4" fillId="0" borderId="11" xfId="0" applyFont="1" applyBorder="1" applyAlignment="1">
      <alignment horizontal="right" vertical="top" wrapText="1" readingOrder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 readingOrder="1"/>
    </xf>
    <xf numFmtId="0" fontId="9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 readingOrder="1"/>
    </xf>
    <xf numFmtId="0" fontId="8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justify" vertical="center" wrapText="1"/>
    </xf>
    <xf numFmtId="172" fontId="5" fillId="0" borderId="5" xfId="0" applyNumberFormat="1" applyFont="1" applyBorder="1" applyAlignment="1">
      <alignment horizontal="left" vertical="center" wrapText="1" readingOrder="1"/>
    </xf>
    <xf numFmtId="14" fontId="8" fillId="0" borderId="7" xfId="0" quotePrefix="1" applyNumberFormat="1" applyFont="1" applyBorder="1" applyAlignment="1">
      <alignment horizontal="justify" vertical="center" wrapText="1"/>
    </xf>
    <xf numFmtId="0" fontId="4" fillId="0" borderId="12" xfId="0" applyFont="1" applyBorder="1" applyAlignment="1">
      <alignment horizontal="left" vertical="center" wrapText="1" readingOrder="1"/>
    </xf>
    <xf numFmtId="0" fontId="4" fillId="0" borderId="13" xfId="0" applyFont="1" applyBorder="1" applyAlignment="1">
      <alignment horizontal="left" vertical="center" wrapText="1" readingOrder="1"/>
    </xf>
    <xf numFmtId="0" fontId="4" fillId="0" borderId="14" xfId="0" applyFont="1" applyBorder="1" applyAlignment="1">
      <alignment horizontal="left" vertical="center" wrapText="1" readingOrder="1"/>
    </xf>
    <xf numFmtId="0" fontId="10" fillId="0" borderId="7" xfId="0" applyFont="1" applyBorder="1" applyAlignment="1">
      <alignment horizontal="left" vertical="top" readingOrder="1"/>
    </xf>
    <xf numFmtId="0" fontId="11" fillId="0" borderId="7" xfId="3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 wrapText="1"/>
    </xf>
    <xf numFmtId="0" fontId="11" fillId="0" borderId="7" xfId="3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2" applyAlignment="1">
      <alignment vertical="center" wrapText="1"/>
    </xf>
    <xf numFmtId="0" fontId="12" fillId="0" borderId="7" xfId="3" applyFont="1" applyBorder="1" applyAlignment="1">
      <alignment vertical="center"/>
    </xf>
    <xf numFmtId="0" fontId="12" fillId="0" borderId="7" xfId="3" applyFont="1" applyBorder="1" applyAlignment="1">
      <alignment wrapText="1"/>
    </xf>
    <xf numFmtId="43" fontId="12" fillId="0" borderId="7" xfId="4" applyFont="1" applyFill="1" applyBorder="1" applyAlignment="1">
      <alignment horizontal="center"/>
    </xf>
    <xf numFmtId="0" fontId="12" fillId="0" borderId="7" xfId="3" applyFont="1" applyBorder="1"/>
    <xf numFmtId="0" fontId="12" fillId="0" borderId="7" xfId="3" applyFont="1" applyBorder="1" applyAlignment="1">
      <alignment horizontal="center"/>
    </xf>
    <xf numFmtId="0" fontId="11" fillId="0" borderId="7" xfId="3" applyFont="1" applyBorder="1" applyAlignment="1">
      <alignment horizontal="center"/>
    </xf>
    <xf numFmtId="0" fontId="11" fillId="0" borderId="7" xfId="3" applyFont="1" applyBorder="1" applyAlignment="1">
      <alignment horizontal="center" vertical="center" wrapText="1"/>
    </xf>
    <xf numFmtId="4" fontId="12" fillId="0" borderId="7" xfId="3" applyNumberFormat="1" applyFont="1" applyBorder="1"/>
    <xf numFmtId="2" fontId="12" fillId="0" borderId="7" xfId="3" applyNumberFormat="1" applyFont="1" applyBorder="1"/>
    <xf numFmtId="4" fontId="12" fillId="0" borderId="7" xfId="5" applyNumberFormat="1" applyFont="1" applyFill="1" applyBorder="1"/>
    <xf numFmtId="4" fontId="3" fillId="0" borderId="7" xfId="2" applyNumberFormat="1" applyBorder="1">
      <alignment wrapText="1"/>
    </xf>
    <xf numFmtId="0" fontId="10" fillId="0" borderId="0" xfId="0" applyFont="1" applyAlignment="1"/>
    <xf numFmtId="0" fontId="14" fillId="0" borderId="0" xfId="6" applyFill="1" applyAlignment="1"/>
    <xf numFmtId="0" fontId="6" fillId="0" borderId="0" xfId="0" applyFont="1">
      <alignment wrapText="1"/>
    </xf>
    <xf numFmtId="0" fontId="6" fillId="0" borderId="0" xfId="0" applyFont="1" applyAlignment="1"/>
    <xf numFmtId="0" fontId="0" fillId="0" borderId="0" xfId="0" applyAlignment="1"/>
  </cellXfs>
  <cellStyles count="7">
    <cellStyle name="Comma 2" xfId="4" xr:uid="{FF26500C-8F66-46E0-8BDC-B2C29F27EA52}"/>
    <cellStyle name="Comma 3" xfId="1" xr:uid="{46CF6F58-C737-421A-AF5B-A17DEDF04A43}"/>
    <cellStyle name="Hyperlink 2" xfId="6" xr:uid="{D6BA673B-028C-4612-A861-2E52356BC68D}"/>
    <cellStyle name="Normal" xfId="0" builtinId="0"/>
    <cellStyle name="Normal 2 2 2" xfId="3" xr:uid="{89271022-7C3F-42EA-A715-5AA0156E7D93}"/>
    <cellStyle name="Normal 3" xfId="2" xr:uid="{22FA5D7E-F57F-43A6-B727-B42FFF050DB9}"/>
    <cellStyle name="Percent 2" xfId="5" xr:uid="{AD1C9046-3DF2-42F7-8752-502A52C9F8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157</xdr:row>
      <xdr:rowOff>0</xdr:rowOff>
    </xdr:from>
    <xdr:to>
      <xdr:col>2</xdr:col>
      <xdr:colOff>2095500</xdr:colOff>
      <xdr:row>158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281DF0-2AD8-45DA-8522-071FBC5C3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0927675"/>
          <a:ext cx="3448050" cy="1981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162</xdr:row>
      <xdr:rowOff>0</xdr:rowOff>
    </xdr:from>
    <xdr:to>
      <xdr:col>2</xdr:col>
      <xdr:colOff>1994905</xdr:colOff>
      <xdr:row>162</xdr:row>
      <xdr:rowOff>1980000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63E1DE0-24A8-47F2-8950-7EEBD35B2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3528000"/>
          <a:ext cx="3347455" cy="19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undarammutual.com/pdf2/2024/Rationale_for_Valuation/Update_on_DHFL_Recovery_31_Aug_2024_V1.pdf" TargetMode="External"/><Relationship Id="rId2" Type="http://schemas.openxmlformats.org/officeDocument/2006/relationships/hyperlink" Target="https://www.sundarammutual.com/pdf2/2021/Rationale_for_Valuation/Update_on_DHFL_Recovery_30_sep_2021.pdf" TargetMode="External"/><Relationship Id="rId1" Type="http://schemas.openxmlformats.org/officeDocument/2006/relationships/hyperlink" Target="https://www.sundarammutual.com/pdf2/2021/Rationale_for_Valuation/DHFL_Valuation_impact_22_Sep_2021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7A9A1-DC06-408D-9746-9783AD926432}">
  <sheetPr codeName="Sheet10">
    <outlinePr summaryBelow="0" summaryRight="0"/>
  </sheetPr>
  <dimension ref="A1:R173"/>
  <sheetViews>
    <sheetView showGridLines="0" tabSelected="1" workbookViewId="0">
      <selection sqref="A1:H1"/>
    </sheetView>
  </sheetViews>
  <sheetFormatPr defaultRowHeight="12.75" x14ac:dyDescent="0.2"/>
  <cols>
    <col min="1" max="1" width="5.85546875" bestFit="1" customWidth="1"/>
    <col min="2" max="2" width="20.28515625" bestFit="1" customWidth="1"/>
    <col min="3" max="3" width="37.28515625" customWidth="1"/>
    <col min="4" max="4" width="16.5703125" bestFit="1" customWidth="1"/>
    <col min="5" max="5" width="8.7109375" bestFit="1" customWidth="1"/>
    <col min="6" max="6" width="10.140625" bestFit="1" customWidth="1"/>
    <col min="7" max="7" width="14" bestFit="1" customWidth="1"/>
    <col min="8" max="8" width="11.5703125" customWidth="1"/>
    <col min="9" max="9" width="11.42578125" customWidth="1"/>
    <col min="10" max="10" width="12.42578125" customWidth="1"/>
  </cols>
  <sheetData>
    <row r="1" spans="1:10" ht="1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10" ht="1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10" ht="1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10" s="4" customFormat="1" ht="30" x14ac:dyDescent="0.2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3" t="s">
        <v>10</v>
      </c>
    </row>
    <row r="5" spans="1:10" x14ac:dyDescent="0.2">
      <c r="A5" s="5"/>
      <c r="B5" s="5"/>
      <c r="C5" s="6" t="s">
        <v>11</v>
      </c>
      <c r="D5" s="5"/>
      <c r="E5" s="5"/>
      <c r="F5" s="5"/>
      <c r="G5" s="7"/>
      <c r="H5" s="8" t="s">
        <v>12</v>
      </c>
    </row>
    <row r="6" spans="1:10" x14ac:dyDescent="0.2">
      <c r="A6" s="9"/>
      <c r="B6" s="9"/>
      <c r="C6" s="10" t="s">
        <v>13</v>
      </c>
      <c r="D6" s="9"/>
      <c r="E6" s="9"/>
      <c r="F6" s="9"/>
      <c r="G6" s="11"/>
      <c r="H6" s="8" t="s">
        <v>12</v>
      </c>
    </row>
    <row r="7" spans="1:10" x14ac:dyDescent="0.2">
      <c r="A7" s="12">
        <v>1</v>
      </c>
      <c r="B7" s="13" t="s">
        <v>14</v>
      </c>
      <c r="C7" s="13" t="s">
        <v>15</v>
      </c>
      <c r="D7" s="13" t="s">
        <v>16</v>
      </c>
      <c r="E7" s="14">
        <v>4250</v>
      </c>
      <c r="F7" s="15">
        <v>73.626999999999995</v>
      </c>
      <c r="G7" s="16">
        <v>2.7573449999999999E-2</v>
      </c>
      <c r="H7" s="8" t="s">
        <v>12</v>
      </c>
    </row>
    <row r="8" spans="1:10" x14ac:dyDescent="0.2">
      <c r="A8" s="12">
        <v>2</v>
      </c>
      <c r="B8" s="13" t="s">
        <v>17</v>
      </c>
      <c r="C8" s="13" t="s">
        <v>18</v>
      </c>
      <c r="D8" s="13" t="s">
        <v>16</v>
      </c>
      <c r="E8" s="14">
        <v>4200</v>
      </c>
      <c r="F8" s="15">
        <v>50.572200000000002</v>
      </c>
      <c r="G8" s="16">
        <v>1.8939379999999999E-2</v>
      </c>
      <c r="H8" s="8" t="s">
        <v>12</v>
      </c>
    </row>
    <row r="9" spans="1:10" x14ac:dyDescent="0.2">
      <c r="A9" s="12">
        <v>3</v>
      </c>
      <c r="B9" s="13" t="s">
        <v>19</v>
      </c>
      <c r="C9" s="13" t="s">
        <v>20</v>
      </c>
      <c r="D9" s="13" t="s">
        <v>21</v>
      </c>
      <c r="E9" s="14">
        <v>3400</v>
      </c>
      <c r="F9" s="15">
        <v>40.803400000000003</v>
      </c>
      <c r="G9" s="16">
        <v>1.528095E-2</v>
      </c>
      <c r="H9" s="8" t="s">
        <v>12</v>
      </c>
    </row>
    <row r="10" spans="1:10" x14ac:dyDescent="0.2">
      <c r="A10" s="12">
        <v>4</v>
      </c>
      <c r="B10" s="13" t="s">
        <v>22</v>
      </c>
      <c r="C10" s="13" t="s">
        <v>23</v>
      </c>
      <c r="D10" s="13" t="s">
        <v>24</v>
      </c>
      <c r="E10" s="14">
        <v>2500</v>
      </c>
      <c r="F10" s="15">
        <v>39.255000000000003</v>
      </c>
      <c r="G10" s="16">
        <v>1.470107E-2</v>
      </c>
      <c r="H10" s="8" t="s">
        <v>12</v>
      </c>
    </row>
    <row r="11" spans="1:10" x14ac:dyDescent="0.2">
      <c r="A11" s="12">
        <v>5</v>
      </c>
      <c r="B11" s="13" t="s">
        <v>25</v>
      </c>
      <c r="C11" s="13" t="s">
        <v>26</v>
      </c>
      <c r="D11" s="13" t="s">
        <v>27</v>
      </c>
      <c r="E11" s="14">
        <v>1750</v>
      </c>
      <c r="F11" s="15">
        <v>29.534749999999999</v>
      </c>
      <c r="G11" s="16">
        <v>1.1060820000000001E-2</v>
      </c>
      <c r="H11" s="8" t="s">
        <v>12</v>
      </c>
    </row>
    <row r="12" spans="1:10" x14ac:dyDescent="0.2">
      <c r="A12" s="12">
        <v>6</v>
      </c>
      <c r="B12" s="13" t="s">
        <v>28</v>
      </c>
      <c r="C12" s="13" t="s">
        <v>29</v>
      </c>
      <c r="D12" s="13" t="s">
        <v>27</v>
      </c>
      <c r="E12" s="14">
        <v>1848</v>
      </c>
      <c r="F12" s="15">
        <v>29.106923999999999</v>
      </c>
      <c r="G12" s="16">
        <v>1.09006E-2</v>
      </c>
      <c r="H12" s="8" t="s">
        <v>12</v>
      </c>
    </row>
    <row r="13" spans="1:10" ht="25.5" x14ac:dyDescent="0.2">
      <c r="A13" s="12">
        <v>7</v>
      </c>
      <c r="B13" s="13" t="s">
        <v>30</v>
      </c>
      <c r="C13" s="13" t="s">
        <v>31</v>
      </c>
      <c r="D13" s="13" t="s">
        <v>32</v>
      </c>
      <c r="E13" s="14">
        <v>30000</v>
      </c>
      <c r="F13" s="15">
        <v>24.09</v>
      </c>
      <c r="G13" s="17">
        <f>F13/F99</f>
        <v>9.0217493461951185E-3</v>
      </c>
      <c r="H13" s="18" t="s">
        <v>12</v>
      </c>
      <c r="J13" s="19"/>
    </row>
    <row r="14" spans="1:10" x14ac:dyDescent="0.2">
      <c r="A14" s="12">
        <v>8</v>
      </c>
      <c r="B14" s="13" t="s">
        <v>33</v>
      </c>
      <c r="C14" s="13" t="s">
        <v>34</v>
      </c>
      <c r="D14" s="13" t="s">
        <v>16</v>
      </c>
      <c r="E14" s="14">
        <v>2000</v>
      </c>
      <c r="F14" s="15">
        <v>20.311</v>
      </c>
      <c r="G14" s="16">
        <v>7.6065100000000004E-3</v>
      </c>
      <c r="H14" s="8" t="s">
        <v>12</v>
      </c>
    </row>
    <row r="15" spans="1:10" x14ac:dyDescent="0.2">
      <c r="A15" s="12">
        <v>9</v>
      </c>
      <c r="B15" s="13" t="s">
        <v>35</v>
      </c>
      <c r="C15" s="13" t="s">
        <v>36</v>
      </c>
      <c r="D15" s="13" t="s">
        <v>16</v>
      </c>
      <c r="E15" s="14">
        <v>2600</v>
      </c>
      <c r="F15" s="15">
        <v>17.908799999999999</v>
      </c>
      <c r="G15" s="16">
        <v>6.7068800000000001E-3</v>
      </c>
      <c r="H15" s="8" t="s">
        <v>12</v>
      </c>
    </row>
    <row r="16" spans="1:10" x14ac:dyDescent="0.2">
      <c r="A16" s="12">
        <v>10</v>
      </c>
      <c r="B16" s="13" t="s">
        <v>37</v>
      </c>
      <c r="C16" s="13" t="s">
        <v>38</v>
      </c>
      <c r="D16" s="13" t="s">
        <v>39</v>
      </c>
      <c r="E16" s="14">
        <v>4000</v>
      </c>
      <c r="F16" s="15">
        <v>15.8</v>
      </c>
      <c r="G16" s="16">
        <v>5.9171299999999996E-3</v>
      </c>
      <c r="H16" s="8" t="s">
        <v>12</v>
      </c>
    </row>
    <row r="17" spans="1:8" x14ac:dyDescent="0.2">
      <c r="A17" s="12">
        <v>11</v>
      </c>
      <c r="B17" s="13" t="s">
        <v>40</v>
      </c>
      <c r="C17" s="13" t="s">
        <v>41</v>
      </c>
      <c r="D17" s="13" t="s">
        <v>16</v>
      </c>
      <c r="E17" s="14">
        <v>675</v>
      </c>
      <c r="F17" s="15">
        <v>12.8449125</v>
      </c>
      <c r="G17" s="16">
        <v>4.81044E-3</v>
      </c>
      <c r="H17" s="8" t="s">
        <v>12</v>
      </c>
    </row>
    <row r="18" spans="1:8" ht="25.5" x14ac:dyDescent="0.2">
      <c r="A18" s="12">
        <v>12</v>
      </c>
      <c r="B18" s="13" t="s">
        <v>42</v>
      </c>
      <c r="C18" s="13" t="s">
        <v>43</v>
      </c>
      <c r="D18" s="13" t="s">
        <v>44</v>
      </c>
      <c r="E18" s="14">
        <v>125</v>
      </c>
      <c r="F18" s="15">
        <v>12.660562499999999</v>
      </c>
      <c r="G18" s="16">
        <v>4.7413999999999998E-3</v>
      </c>
      <c r="H18" s="8" t="s">
        <v>12</v>
      </c>
    </row>
    <row r="19" spans="1:8" x14ac:dyDescent="0.2">
      <c r="A19" s="12">
        <v>13</v>
      </c>
      <c r="B19" s="13" t="s">
        <v>45</v>
      </c>
      <c r="C19" s="13" t="s">
        <v>46</v>
      </c>
      <c r="D19" s="13" t="s">
        <v>47</v>
      </c>
      <c r="E19" s="14">
        <v>400</v>
      </c>
      <c r="F19" s="15">
        <v>12.6554</v>
      </c>
      <c r="G19" s="16">
        <v>4.73947E-3</v>
      </c>
      <c r="H19" s="8" t="s">
        <v>12</v>
      </c>
    </row>
    <row r="20" spans="1:8" x14ac:dyDescent="0.2">
      <c r="A20" s="12">
        <v>14</v>
      </c>
      <c r="B20" s="13" t="s">
        <v>48</v>
      </c>
      <c r="C20" s="13" t="s">
        <v>49</v>
      </c>
      <c r="D20" s="13" t="s">
        <v>50</v>
      </c>
      <c r="E20" s="14">
        <v>160</v>
      </c>
      <c r="F20" s="15">
        <v>12.644640000000001</v>
      </c>
      <c r="G20" s="16">
        <v>4.7354399999999996E-3</v>
      </c>
      <c r="H20" s="8" t="s">
        <v>12</v>
      </c>
    </row>
    <row r="21" spans="1:8" x14ac:dyDescent="0.2">
      <c r="A21" s="12">
        <v>15</v>
      </c>
      <c r="B21" s="13" t="s">
        <v>51</v>
      </c>
      <c r="C21" s="13" t="s">
        <v>52</v>
      </c>
      <c r="D21" s="13" t="s">
        <v>53</v>
      </c>
      <c r="E21" s="14">
        <v>2000</v>
      </c>
      <c r="F21" s="15">
        <v>12.522</v>
      </c>
      <c r="G21" s="16">
        <v>4.68951E-3</v>
      </c>
      <c r="H21" s="8" t="s">
        <v>12</v>
      </c>
    </row>
    <row r="22" spans="1:8" ht="25.5" x14ac:dyDescent="0.2">
      <c r="A22" s="12">
        <v>16</v>
      </c>
      <c r="B22" s="13" t="s">
        <v>54</v>
      </c>
      <c r="C22" s="13" t="s">
        <v>55</v>
      </c>
      <c r="D22" s="13" t="s">
        <v>56</v>
      </c>
      <c r="E22" s="14">
        <v>2000</v>
      </c>
      <c r="F22" s="15">
        <v>12.012</v>
      </c>
      <c r="G22" s="16">
        <v>4.4985199999999998E-3</v>
      </c>
      <c r="H22" s="8" t="s">
        <v>12</v>
      </c>
    </row>
    <row r="23" spans="1:8" x14ac:dyDescent="0.2">
      <c r="A23" s="12">
        <v>17</v>
      </c>
      <c r="B23" s="13" t="s">
        <v>57</v>
      </c>
      <c r="C23" s="13" t="s">
        <v>58</v>
      </c>
      <c r="D23" s="13" t="s">
        <v>50</v>
      </c>
      <c r="E23" s="14">
        <v>100</v>
      </c>
      <c r="F23" s="15">
        <v>11.94585</v>
      </c>
      <c r="G23" s="16">
        <v>4.4737400000000004E-3</v>
      </c>
      <c r="H23" s="8" t="s">
        <v>12</v>
      </c>
    </row>
    <row r="24" spans="1:8" x14ac:dyDescent="0.2">
      <c r="A24" s="12">
        <v>18</v>
      </c>
      <c r="B24" s="13" t="s">
        <v>59</v>
      </c>
      <c r="C24" s="13" t="s">
        <v>60</v>
      </c>
      <c r="D24" s="13" t="s">
        <v>21</v>
      </c>
      <c r="E24" s="14">
        <v>5000</v>
      </c>
      <c r="F24" s="15">
        <v>11.865</v>
      </c>
      <c r="G24" s="16">
        <v>4.4434599999999998E-3</v>
      </c>
      <c r="H24" s="8" t="s">
        <v>12</v>
      </c>
    </row>
    <row r="25" spans="1:8" ht="25.5" x14ac:dyDescent="0.2">
      <c r="A25" s="12">
        <v>19</v>
      </c>
      <c r="B25" s="13" t="s">
        <v>61</v>
      </c>
      <c r="C25" s="13" t="s">
        <v>62</v>
      </c>
      <c r="D25" s="13" t="s">
        <v>63</v>
      </c>
      <c r="E25" s="14">
        <v>250</v>
      </c>
      <c r="F25" s="15">
        <v>11.615500000000001</v>
      </c>
      <c r="G25" s="16">
        <v>4.3500300000000004E-3</v>
      </c>
      <c r="H25" s="8" t="s">
        <v>12</v>
      </c>
    </row>
    <row r="26" spans="1:8" x14ac:dyDescent="0.2">
      <c r="A26" s="12">
        <v>20</v>
      </c>
      <c r="B26" s="13" t="s">
        <v>64</v>
      </c>
      <c r="C26" s="13" t="s">
        <v>65</v>
      </c>
      <c r="D26" s="13" t="s">
        <v>66</v>
      </c>
      <c r="E26" s="14">
        <v>900</v>
      </c>
      <c r="F26" s="15">
        <v>11.56005</v>
      </c>
      <c r="G26" s="16">
        <v>4.3292599999999997E-3</v>
      </c>
      <c r="H26" s="8" t="s">
        <v>12</v>
      </c>
    </row>
    <row r="27" spans="1:8" x14ac:dyDescent="0.2">
      <c r="A27" s="12">
        <v>21</v>
      </c>
      <c r="B27" s="13" t="s">
        <v>67</v>
      </c>
      <c r="C27" s="13" t="s">
        <v>68</v>
      </c>
      <c r="D27" s="13" t="s">
        <v>69</v>
      </c>
      <c r="E27" s="14">
        <v>2000</v>
      </c>
      <c r="F27" s="15">
        <v>11.032</v>
      </c>
      <c r="G27" s="16">
        <v>4.1314999999999998E-3</v>
      </c>
      <c r="H27" s="8" t="s">
        <v>12</v>
      </c>
    </row>
    <row r="28" spans="1:8" ht="25.5" x14ac:dyDescent="0.2">
      <c r="A28" s="12">
        <v>22</v>
      </c>
      <c r="B28" s="13" t="s">
        <v>70</v>
      </c>
      <c r="C28" s="13" t="s">
        <v>71</v>
      </c>
      <c r="D28" s="13" t="s">
        <v>44</v>
      </c>
      <c r="E28" s="14">
        <v>450</v>
      </c>
      <c r="F28" s="15">
        <v>10.379925</v>
      </c>
      <c r="G28" s="16">
        <v>3.8872999999999998E-3</v>
      </c>
      <c r="H28" s="8" t="s">
        <v>12</v>
      </c>
    </row>
    <row r="29" spans="1:8" ht="25.5" x14ac:dyDescent="0.2">
      <c r="A29" s="12">
        <v>23</v>
      </c>
      <c r="B29" s="13" t="s">
        <v>72</v>
      </c>
      <c r="C29" s="13" t="s">
        <v>73</v>
      </c>
      <c r="D29" s="13" t="s">
        <v>74</v>
      </c>
      <c r="E29" s="14">
        <v>320</v>
      </c>
      <c r="F29" s="15">
        <v>9.6446400000000008</v>
      </c>
      <c r="G29" s="16">
        <v>3.6119400000000001E-3</v>
      </c>
      <c r="H29" s="8" t="s">
        <v>12</v>
      </c>
    </row>
    <row r="30" spans="1:8" x14ac:dyDescent="0.2">
      <c r="A30" s="9"/>
      <c r="B30" s="9"/>
      <c r="C30" s="10" t="s">
        <v>75</v>
      </c>
      <c r="D30" s="9"/>
      <c r="E30" s="9" t="s">
        <v>12</v>
      </c>
      <c r="F30" s="20">
        <f>SUM(F7:F29)</f>
        <v>494.39155399999993</v>
      </c>
      <c r="G30" s="21">
        <f>SUM(G7:G29)</f>
        <v>0.18515054934619518</v>
      </c>
      <c r="H30" s="8" t="s">
        <v>12</v>
      </c>
    </row>
    <row r="31" spans="1:8" x14ac:dyDescent="0.2">
      <c r="A31" s="9"/>
      <c r="B31" s="9"/>
      <c r="C31" s="22"/>
      <c r="D31" s="9"/>
      <c r="E31" s="9"/>
      <c r="F31" s="23"/>
      <c r="G31" s="24"/>
      <c r="H31" s="8" t="s">
        <v>12</v>
      </c>
    </row>
    <row r="32" spans="1:8" x14ac:dyDescent="0.2">
      <c r="A32" s="9"/>
      <c r="B32" s="9"/>
      <c r="C32" s="10" t="s">
        <v>76</v>
      </c>
      <c r="D32" s="9"/>
      <c r="E32" s="9"/>
      <c r="F32" s="9"/>
      <c r="G32" s="11"/>
      <c r="H32" s="8" t="s">
        <v>12</v>
      </c>
    </row>
    <row r="33" spans="1:8" x14ac:dyDescent="0.2">
      <c r="A33" s="9"/>
      <c r="B33" s="9"/>
      <c r="C33" s="10" t="s">
        <v>75</v>
      </c>
      <c r="D33" s="9"/>
      <c r="E33" s="9" t="s">
        <v>12</v>
      </c>
      <c r="F33" s="25" t="s">
        <v>77</v>
      </c>
      <c r="G33" s="21">
        <v>0</v>
      </c>
      <c r="H33" s="8" t="s">
        <v>12</v>
      </c>
    </row>
    <row r="34" spans="1:8" x14ac:dyDescent="0.2">
      <c r="A34" s="9"/>
      <c r="B34" s="9"/>
      <c r="C34" s="22"/>
      <c r="D34" s="9"/>
      <c r="E34" s="9"/>
      <c r="F34" s="23"/>
      <c r="G34" s="24"/>
      <c r="H34" s="8" t="s">
        <v>12</v>
      </c>
    </row>
    <row r="35" spans="1:8" x14ac:dyDescent="0.2">
      <c r="A35" s="9"/>
      <c r="B35" s="9"/>
      <c r="C35" s="10" t="s">
        <v>78</v>
      </c>
      <c r="D35" s="9"/>
      <c r="E35" s="9"/>
      <c r="F35" s="9"/>
      <c r="G35" s="11"/>
      <c r="H35" s="8" t="s">
        <v>12</v>
      </c>
    </row>
    <row r="36" spans="1:8" x14ac:dyDescent="0.2">
      <c r="A36" s="9"/>
      <c r="B36" s="9"/>
      <c r="C36" s="10" t="s">
        <v>75</v>
      </c>
      <c r="D36" s="9"/>
      <c r="E36" s="9" t="s">
        <v>12</v>
      </c>
      <c r="F36" s="25" t="s">
        <v>77</v>
      </c>
      <c r="G36" s="21">
        <v>0</v>
      </c>
      <c r="H36" s="8" t="s">
        <v>12</v>
      </c>
    </row>
    <row r="37" spans="1:8" x14ac:dyDescent="0.2">
      <c r="A37" s="9"/>
      <c r="B37" s="9"/>
      <c r="C37" s="22"/>
      <c r="D37" s="9"/>
      <c r="E37" s="9"/>
      <c r="F37" s="23"/>
      <c r="G37" s="24"/>
      <c r="H37" s="8" t="s">
        <v>12</v>
      </c>
    </row>
    <row r="38" spans="1:8" x14ac:dyDescent="0.2">
      <c r="A38" s="9"/>
      <c r="B38" s="9"/>
      <c r="C38" s="10" t="s">
        <v>79</v>
      </c>
      <c r="D38" s="9"/>
      <c r="E38" s="9"/>
      <c r="F38" s="9"/>
      <c r="G38" s="11"/>
      <c r="H38" s="8" t="s">
        <v>12</v>
      </c>
    </row>
    <row r="39" spans="1:8" x14ac:dyDescent="0.2">
      <c r="A39" s="12">
        <v>1</v>
      </c>
      <c r="B39" s="13" t="s">
        <v>80</v>
      </c>
      <c r="C39" s="13" t="s">
        <v>81</v>
      </c>
      <c r="D39" s="13" t="s">
        <v>24</v>
      </c>
      <c r="E39" s="14">
        <v>218</v>
      </c>
      <c r="F39" s="15">
        <v>2.4324439999999998</v>
      </c>
      <c r="G39" s="16">
        <v>9.1096000000000005E-4</v>
      </c>
      <c r="H39" s="8" t="s">
        <v>12</v>
      </c>
    </row>
    <row r="40" spans="1:8" x14ac:dyDescent="0.2">
      <c r="A40" s="9"/>
      <c r="B40" s="9"/>
      <c r="C40" s="10" t="s">
        <v>75</v>
      </c>
      <c r="D40" s="9"/>
      <c r="E40" s="9" t="s">
        <v>12</v>
      </c>
      <c r="F40" s="20">
        <v>2.4324439999999998</v>
      </c>
      <c r="G40" s="21">
        <v>9.1096000000000005E-4</v>
      </c>
      <c r="H40" s="8" t="s">
        <v>12</v>
      </c>
    </row>
    <row r="41" spans="1:8" x14ac:dyDescent="0.2">
      <c r="A41" s="9"/>
      <c r="B41" s="9"/>
      <c r="C41" s="22"/>
      <c r="D41" s="9"/>
      <c r="E41" s="9"/>
      <c r="F41" s="23"/>
      <c r="G41" s="24"/>
      <c r="H41" s="8" t="s">
        <v>12</v>
      </c>
    </row>
    <row r="42" spans="1:8" x14ac:dyDescent="0.2">
      <c r="A42" s="9"/>
      <c r="B42" s="9"/>
      <c r="C42" s="10" t="s">
        <v>82</v>
      </c>
      <c r="D42" s="9"/>
      <c r="E42" s="9"/>
      <c r="F42" s="23"/>
      <c r="G42" s="24"/>
      <c r="H42" s="8" t="s">
        <v>12</v>
      </c>
    </row>
    <row r="43" spans="1:8" x14ac:dyDescent="0.2">
      <c r="A43" s="9"/>
      <c r="B43" s="9"/>
      <c r="C43" s="10" t="s">
        <v>75</v>
      </c>
      <c r="D43" s="9"/>
      <c r="E43" s="9" t="s">
        <v>12</v>
      </c>
      <c r="F43" s="25" t="s">
        <v>77</v>
      </c>
      <c r="G43" s="21">
        <v>0</v>
      </c>
      <c r="H43" s="8" t="s">
        <v>12</v>
      </c>
    </row>
    <row r="44" spans="1:8" x14ac:dyDescent="0.2">
      <c r="A44" s="9"/>
      <c r="B44" s="9"/>
      <c r="C44" s="22"/>
      <c r="D44" s="9"/>
      <c r="E44" s="9"/>
      <c r="F44" s="23"/>
      <c r="G44" s="24"/>
      <c r="H44" s="8" t="s">
        <v>12</v>
      </c>
    </row>
    <row r="45" spans="1:8" x14ac:dyDescent="0.2">
      <c r="A45" s="9"/>
      <c r="B45" s="9"/>
      <c r="C45" s="10" t="s">
        <v>83</v>
      </c>
      <c r="D45" s="9"/>
      <c r="E45" s="9"/>
      <c r="F45" s="23"/>
      <c r="G45" s="24"/>
      <c r="H45" s="8" t="s">
        <v>12</v>
      </c>
    </row>
    <row r="46" spans="1:8" x14ac:dyDescent="0.2">
      <c r="A46" s="9"/>
      <c r="B46" s="9"/>
      <c r="C46" s="10" t="s">
        <v>75</v>
      </c>
      <c r="D46" s="9"/>
      <c r="E46" s="9" t="s">
        <v>12</v>
      </c>
      <c r="F46" s="25" t="s">
        <v>77</v>
      </c>
      <c r="G46" s="21">
        <v>0</v>
      </c>
      <c r="H46" s="8" t="s">
        <v>12</v>
      </c>
    </row>
    <row r="47" spans="1:8" x14ac:dyDescent="0.2">
      <c r="A47" s="9"/>
      <c r="B47" s="9"/>
      <c r="C47" s="22"/>
      <c r="D47" s="9"/>
      <c r="E47" s="9"/>
      <c r="F47" s="23"/>
      <c r="G47" s="24"/>
      <c r="H47" s="8" t="s">
        <v>12</v>
      </c>
    </row>
    <row r="48" spans="1:8" x14ac:dyDescent="0.2">
      <c r="A48" s="9"/>
      <c r="B48" s="9"/>
      <c r="C48" s="10" t="s">
        <v>84</v>
      </c>
      <c r="D48" s="9"/>
      <c r="E48" s="9"/>
      <c r="F48" s="20">
        <f>F40+F30</f>
        <v>496.8239979999999</v>
      </c>
      <c r="G48" s="21">
        <f>G40+G30</f>
        <v>0.18606150934619517</v>
      </c>
      <c r="H48" s="8" t="s">
        <v>12</v>
      </c>
    </row>
    <row r="49" spans="1:8" x14ac:dyDescent="0.2">
      <c r="A49" s="9"/>
      <c r="B49" s="9"/>
      <c r="C49" s="22"/>
      <c r="D49" s="9"/>
      <c r="E49" s="9"/>
      <c r="F49" s="23"/>
      <c r="G49" s="24"/>
      <c r="H49" s="8" t="s">
        <v>12</v>
      </c>
    </row>
    <row r="50" spans="1:8" x14ac:dyDescent="0.2">
      <c r="A50" s="9"/>
      <c r="B50" s="9"/>
      <c r="C50" s="10" t="s">
        <v>85</v>
      </c>
      <c r="D50" s="9"/>
      <c r="E50" s="9"/>
      <c r="F50" s="23"/>
      <c r="G50" s="24"/>
      <c r="H50" s="8" t="s">
        <v>12</v>
      </c>
    </row>
    <row r="51" spans="1:8" x14ac:dyDescent="0.2">
      <c r="A51" s="9"/>
      <c r="B51" s="9"/>
      <c r="C51" s="10" t="s">
        <v>13</v>
      </c>
      <c r="D51" s="9"/>
      <c r="E51" s="9"/>
      <c r="F51" s="23"/>
      <c r="G51" s="24"/>
      <c r="H51" s="8" t="s">
        <v>12</v>
      </c>
    </row>
    <row r="52" spans="1:8" x14ac:dyDescent="0.2">
      <c r="A52" s="9"/>
      <c r="B52" s="9"/>
      <c r="C52" s="10" t="s">
        <v>75</v>
      </c>
      <c r="D52" s="9"/>
      <c r="E52" s="9" t="s">
        <v>12</v>
      </c>
      <c r="F52" s="25" t="s">
        <v>77</v>
      </c>
      <c r="G52" s="21">
        <v>0</v>
      </c>
      <c r="H52" s="8" t="s">
        <v>12</v>
      </c>
    </row>
    <row r="53" spans="1:8" x14ac:dyDescent="0.2">
      <c r="A53" s="9"/>
      <c r="B53" s="9"/>
      <c r="C53" s="22"/>
      <c r="D53" s="9"/>
      <c r="E53" s="9"/>
      <c r="F53" s="23"/>
      <c r="G53" s="24"/>
      <c r="H53" s="8" t="s">
        <v>12</v>
      </c>
    </row>
    <row r="54" spans="1:8" x14ac:dyDescent="0.2">
      <c r="A54" s="9"/>
      <c r="B54" s="9"/>
      <c r="C54" s="10" t="s">
        <v>86</v>
      </c>
      <c r="D54" s="9"/>
      <c r="E54" s="9"/>
      <c r="F54" s="9"/>
      <c r="G54" s="11"/>
      <c r="H54" s="8" t="s">
        <v>12</v>
      </c>
    </row>
    <row r="55" spans="1:8" x14ac:dyDescent="0.2">
      <c r="A55" s="9"/>
      <c r="B55" s="9"/>
      <c r="C55" s="10" t="s">
        <v>75</v>
      </c>
      <c r="D55" s="9"/>
      <c r="E55" s="9" t="s">
        <v>12</v>
      </c>
      <c r="F55" s="25" t="s">
        <v>77</v>
      </c>
      <c r="G55" s="21">
        <v>0</v>
      </c>
      <c r="H55" s="8" t="s">
        <v>12</v>
      </c>
    </row>
    <row r="56" spans="1:8" x14ac:dyDescent="0.2">
      <c r="A56" s="9"/>
      <c r="B56" s="9"/>
      <c r="C56" s="22"/>
      <c r="D56" s="9"/>
      <c r="E56" s="9"/>
      <c r="F56" s="23"/>
      <c r="G56" s="24"/>
      <c r="H56" s="8" t="s">
        <v>12</v>
      </c>
    </row>
    <row r="57" spans="1:8" x14ac:dyDescent="0.2">
      <c r="A57" s="9"/>
      <c r="B57" s="9"/>
      <c r="C57" s="10" t="s">
        <v>87</v>
      </c>
      <c r="D57" s="9"/>
      <c r="E57" s="9"/>
      <c r="F57" s="9"/>
      <c r="G57" s="11"/>
      <c r="H57" s="8" t="s">
        <v>12</v>
      </c>
    </row>
    <row r="58" spans="1:8" ht="25.5" x14ac:dyDescent="0.2">
      <c r="A58" s="12">
        <v>1</v>
      </c>
      <c r="B58" s="13" t="s">
        <v>88</v>
      </c>
      <c r="C58" s="13" t="s">
        <v>89</v>
      </c>
      <c r="D58" s="13" t="s">
        <v>90</v>
      </c>
      <c r="E58" s="14">
        <v>1100000</v>
      </c>
      <c r="F58" s="15">
        <v>1123.4849999999999</v>
      </c>
      <c r="G58" s="16">
        <v>0.42074719999999999</v>
      </c>
      <c r="H58" s="8">
        <v>6.8952999999999998</v>
      </c>
    </row>
    <row r="59" spans="1:8" x14ac:dyDescent="0.2">
      <c r="A59" s="12">
        <v>2</v>
      </c>
      <c r="B59" s="13" t="s">
        <v>91</v>
      </c>
      <c r="C59" s="13" t="s">
        <v>92</v>
      </c>
      <c r="D59" s="13" t="s">
        <v>90</v>
      </c>
      <c r="E59" s="14">
        <v>500000</v>
      </c>
      <c r="F59" s="15">
        <v>510.69549999999998</v>
      </c>
      <c r="G59" s="16">
        <v>0.19125640999999999</v>
      </c>
      <c r="H59" s="8">
        <v>7.2488000000000001</v>
      </c>
    </row>
    <row r="60" spans="1:8" x14ac:dyDescent="0.2">
      <c r="A60" s="9"/>
      <c r="B60" s="9"/>
      <c r="C60" s="10" t="s">
        <v>75</v>
      </c>
      <c r="D60" s="9"/>
      <c r="E60" s="9" t="s">
        <v>12</v>
      </c>
      <c r="F60" s="20">
        <v>1634.1804999999999</v>
      </c>
      <c r="G60" s="21">
        <v>0.61200361000000003</v>
      </c>
      <c r="H60" s="8" t="s">
        <v>12</v>
      </c>
    </row>
    <row r="61" spans="1:8" x14ac:dyDescent="0.2">
      <c r="A61" s="9"/>
      <c r="B61" s="9"/>
      <c r="C61" s="22"/>
      <c r="D61" s="9"/>
      <c r="E61" s="9"/>
      <c r="F61" s="23"/>
      <c r="G61" s="24"/>
      <c r="H61" s="8" t="s">
        <v>12</v>
      </c>
    </row>
    <row r="62" spans="1:8" x14ac:dyDescent="0.2">
      <c r="A62" s="9"/>
      <c r="B62" s="9"/>
      <c r="C62" s="10" t="s">
        <v>93</v>
      </c>
      <c r="D62" s="9"/>
      <c r="E62" s="9"/>
      <c r="F62" s="23"/>
      <c r="G62" s="24"/>
      <c r="H62" s="8" t="s">
        <v>12</v>
      </c>
    </row>
    <row r="63" spans="1:8" x14ac:dyDescent="0.2">
      <c r="A63" s="9"/>
      <c r="B63" s="9"/>
      <c r="C63" s="10" t="s">
        <v>75</v>
      </c>
      <c r="D63" s="9"/>
      <c r="E63" s="9" t="s">
        <v>12</v>
      </c>
      <c r="F63" s="25" t="s">
        <v>77</v>
      </c>
      <c r="G63" s="21">
        <v>0</v>
      </c>
      <c r="H63" s="8" t="s">
        <v>12</v>
      </c>
    </row>
    <row r="64" spans="1:8" x14ac:dyDescent="0.2">
      <c r="A64" s="9"/>
      <c r="B64" s="9"/>
      <c r="C64" s="22"/>
      <c r="D64" s="9"/>
      <c r="E64" s="9"/>
      <c r="F64" s="23"/>
      <c r="G64" s="24"/>
      <c r="H64" s="8" t="s">
        <v>12</v>
      </c>
    </row>
    <row r="65" spans="1:8" x14ac:dyDescent="0.2">
      <c r="A65" s="9"/>
      <c r="B65" s="9"/>
      <c r="C65" s="10" t="s">
        <v>94</v>
      </c>
      <c r="D65" s="9"/>
      <c r="E65" s="9"/>
      <c r="F65" s="20">
        <v>1634.1804999999999</v>
      </c>
      <c r="G65" s="21">
        <v>0.61200361000000003</v>
      </c>
      <c r="H65" s="8" t="s">
        <v>12</v>
      </c>
    </row>
    <row r="66" spans="1:8" x14ac:dyDescent="0.2">
      <c r="A66" s="9"/>
      <c r="B66" s="9"/>
      <c r="C66" s="22"/>
      <c r="D66" s="9"/>
      <c r="E66" s="9"/>
      <c r="F66" s="23"/>
      <c r="G66" s="24"/>
      <c r="H66" s="8" t="s">
        <v>12</v>
      </c>
    </row>
    <row r="67" spans="1:8" x14ac:dyDescent="0.2">
      <c r="A67" s="9"/>
      <c r="B67" s="9"/>
      <c r="C67" s="10" t="s">
        <v>95</v>
      </c>
      <c r="D67" s="9"/>
      <c r="E67" s="9"/>
      <c r="F67" s="23"/>
      <c r="G67" s="24"/>
      <c r="H67" s="8" t="s">
        <v>12</v>
      </c>
    </row>
    <row r="68" spans="1:8" x14ac:dyDescent="0.2">
      <c r="A68" s="9"/>
      <c r="B68" s="9"/>
      <c r="C68" s="10" t="s">
        <v>96</v>
      </c>
      <c r="D68" s="9"/>
      <c r="E68" s="9"/>
      <c r="F68" s="23"/>
      <c r="G68" s="24"/>
      <c r="H68" s="8" t="s">
        <v>12</v>
      </c>
    </row>
    <row r="69" spans="1:8" x14ac:dyDescent="0.2">
      <c r="A69" s="9"/>
      <c r="B69" s="9"/>
      <c r="C69" s="10" t="s">
        <v>75</v>
      </c>
      <c r="D69" s="9"/>
      <c r="E69" s="9" t="s">
        <v>12</v>
      </c>
      <c r="F69" s="25" t="s">
        <v>77</v>
      </c>
      <c r="G69" s="21">
        <v>0</v>
      </c>
      <c r="H69" s="8" t="s">
        <v>12</v>
      </c>
    </row>
    <row r="70" spans="1:8" x14ac:dyDescent="0.2">
      <c r="A70" s="9"/>
      <c r="B70" s="9"/>
      <c r="C70" s="22"/>
      <c r="D70" s="9"/>
      <c r="E70" s="9"/>
      <c r="F70" s="23"/>
      <c r="G70" s="24"/>
      <c r="H70" s="8" t="s">
        <v>12</v>
      </c>
    </row>
    <row r="71" spans="1:8" x14ac:dyDescent="0.2">
      <c r="A71" s="9"/>
      <c r="B71" s="9"/>
      <c r="C71" s="10" t="s">
        <v>97</v>
      </c>
      <c r="D71" s="9"/>
      <c r="E71" s="9"/>
      <c r="F71" s="23"/>
      <c r="G71" s="24"/>
      <c r="H71" s="8" t="s">
        <v>12</v>
      </c>
    </row>
    <row r="72" spans="1:8" x14ac:dyDescent="0.2">
      <c r="A72" s="9"/>
      <c r="B72" s="9"/>
      <c r="C72" s="10" t="s">
        <v>75</v>
      </c>
      <c r="D72" s="9"/>
      <c r="E72" s="9" t="s">
        <v>12</v>
      </c>
      <c r="F72" s="25" t="s">
        <v>77</v>
      </c>
      <c r="G72" s="21">
        <v>0</v>
      </c>
      <c r="H72" s="8" t="s">
        <v>12</v>
      </c>
    </row>
    <row r="73" spans="1:8" x14ac:dyDescent="0.2">
      <c r="A73" s="9"/>
      <c r="B73" s="9"/>
      <c r="C73" s="22"/>
      <c r="D73" s="9"/>
      <c r="E73" s="9"/>
      <c r="F73" s="23"/>
      <c r="G73" s="24"/>
      <c r="H73" s="8" t="s">
        <v>12</v>
      </c>
    </row>
    <row r="74" spans="1:8" x14ac:dyDescent="0.2">
      <c r="A74" s="9"/>
      <c r="B74" s="9"/>
      <c r="C74" s="10" t="s">
        <v>98</v>
      </c>
      <c r="D74" s="9"/>
      <c r="E74" s="9"/>
      <c r="F74" s="23"/>
      <c r="G74" s="24"/>
      <c r="H74" s="8" t="s">
        <v>12</v>
      </c>
    </row>
    <row r="75" spans="1:8" x14ac:dyDescent="0.2">
      <c r="A75" s="9"/>
      <c r="B75" s="9"/>
      <c r="C75" s="10" t="s">
        <v>75</v>
      </c>
      <c r="D75" s="9"/>
      <c r="E75" s="9" t="s">
        <v>12</v>
      </c>
      <c r="F75" s="25" t="s">
        <v>77</v>
      </c>
      <c r="G75" s="21">
        <v>0</v>
      </c>
      <c r="H75" s="8" t="s">
        <v>12</v>
      </c>
    </row>
    <row r="76" spans="1:8" x14ac:dyDescent="0.2">
      <c r="A76" s="9"/>
      <c r="B76" s="9"/>
      <c r="C76" s="22"/>
      <c r="D76" s="9"/>
      <c r="E76" s="9"/>
      <c r="F76" s="23"/>
      <c r="G76" s="24"/>
      <c r="H76" s="8" t="s">
        <v>12</v>
      </c>
    </row>
    <row r="77" spans="1:8" x14ac:dyDescent="0.2">
      <c r="A77" s="9"/>
      <c r="B77" s="9"/>
      <c r="C77" s="10" t="s">
        <v>99</v>
      </c>
      <c r="D77" s="9"/>
      <c r="E77" s="9"/>
      <c r="F77" s="23"/>
      <c r="G77" s="24"/>
      <c r="H77" s="8" t="s">
        <v>12</v>
      </c>
    </row>
    <row r="78" spans="1:8" x14ac:dyDescent="0.2">
      <c r="A78" s="12">
        <v>1</v>
      </c>
      <c r="B78" s="13"/>
      <c r="C78" s="13" t="s">
        <v>100</v>
      </c>
      <c r="D78" s="13"/>
      <c r="E78" s="26"/>
      <c r="F78" s="15">
        <v>476.86500679800002</v>
      </c>
      <c r="G78" s="16">
        <v>0.17858682000000001</v>
      </c>
      <c r="H78" s="8">
        <v>6.23</v>
      </c>
    </row>
    <row r="79" spans="1:8" x14ac:dyDescent="0.2">
      <c r="A79" s="9"/>
      <c r="B79" s="9"/>
      <c r="C79" s="10" t="s">
        <v>75</v>
      </c>
      <c r="D79" s="9"/>
      <c r="E79" s="9" t="s">
        <v>12</v>
      </c>
      <c r="F79" s="20">
        <v>476.86500679800002</v>
      </c>
      <c r="G79" s="21">
        <v>0.17858682000000001</v>
      </c>
      <c r="H79" s="8" t="s">
        <v>12</v>
      </c>
    </row>
    <row r="80" spans="1:8" x14ac:dyDescent="0.2">
      <c r="A80" s="9"/>
      <c r="B80" s="9"/>
      <c r="C80" s="22"/>
      <c r="D80" s="9"/>
      <c r="E80" s="9"/>
      <c r="F80" s="23"/>
      <c r="G80" s="24"/>
      <c r="H80" s="8" t="s">
        <v>12</v>
      </c>
    </row>
    <row r="81" spans="1:17" x14ac:dyDescent="0.2">
      <c r="A81" s="9"/>
      <c r="B81" s="9"/>
      <c r="C81" s="10" t="s">
        <v>101</v>
      </c>
      <c r="D81" s="9"/>
      <c r="E81" s="9"/>
      <c r="F81" s="20">
        <v>476.86500679800002</v>
      </c>
      <c r="G81" s="21">
        <v>0.17858682000000001</v>
      </c>
      <c r="H81" s="8" t="s">
        <v>12</v>
      </c>
    </row>
    <row r="82" spans="1:17" x14ac:dyDescent="0.2">
      <c r="A82" s="9"/>
      <c r="B82" s="9"/>
      <c r="C82" s="23"/>
      <c r="D82" s="9"/>
      <c r="E82" s="9"/>
      <c r="F82" s="9"/>
      <c r="G82" s="11"/>
      <c r="H82" s="8" t="s">
        <v>12</v>
      </c>
    </row>
    <row r="83" spans="1:17" x14ac:dyDescent="0.2">
      <c r="A83" s="9"/>
      <c r="B83" s="9"/>
      <c r="C83" s="10" t="s">
        <v>102</v>
      </c>
      <c r="D83" s="9"/>
      <c r="E83" s="9"/>
      <c r="F83" s="9"/>
      <c r="G83" s="11"/>
      <c r="H83" s="8" t="s">
        <v>12</v>
      </c>
    </row>
    <row r="84" spans="1:17" x14ac:dyDescent="0.2">
      <c r="A84" s="9"/>
      <c r="B84" s="9"/>
      <c r="C84" s="10" t="s">
        <v>103</v>
      </c>
      <c r="D84" s="9"/>
      <c r="E84" s="9"/>
      <c r="F84" s="9"/>
      <c r="G84" s="11"/>
      <c r="H84" s="8" t="s">
        <v>12</v>
      </c>
    </row>
    <row r="85" spans="1:17" x14ac:dyDescent="0.2">
      <c r="A85" s="9"/>
      <c r="B85" s="9"/>
      <c r="C85" s="10" t="s">
        <v>75</v>
      </c>
      <c r="D85" s="9"/>
      <c r="E85" s="9" t="s">
        <v>12</v>
      </c>
      <c r="F85" s="25" t="s">
        <v>77</v>
      </c>
      <c r="G85" s="21">
        <v>0</v>
      </c>
      <c r="H85" s="8" t="s">
        <v>12</v>
      </c>
    </row>
    <row r="86" spans="1:17" x14ac:dyDescent="0.2">
      <c r="A86" s="9"/>
      <c r="B86" s="9"/>
      <c r="C86" s="22"/>
      <c r="D86" s="9"/>
      <c r="E86" s="9"/>
      <c r="F86" s="23"/>
      <c r="G86" s="23"/>
      <c r="H86" s="18" t="s">
        <v>12</v>
      </c>
    </row>
    <row r="87" spans="1:17" ht="25.5" x14ac:dyDescent="0.2">
      <c r="A87" s="9"/>
      <c r="B87" s="9"/>
      <c r="C87" s="10" t="s">
        <v>104</v>
      </c>
      <c r="D87" s="9"/>
      <c r="E87" s="9"/>
      <c r="F87" s="23"/>
      <c r="G87" s="23"/>
      <c r="H87" s="15"/>
      <c r="K87" s="27"/>
      <c r="L87" s="27"/>
      <c r="M87" s="27"/>
      <c r="N87" s="27"/>
      <c r="O87" s="28"/>
      <c r="P87" s="28"/>
      <c r="Q87" s="28"/>
    </row>
    <row r="88" spans="1:17" ht="25.5" x14ac:dyDescent="0.2">
      <c r="A88" s="12">
        <v>1</v>
      </c>
      <c r="B88" s="13" t="s">
        <v>105</v>
      </c>
      <c r="C88" s="13" t="s">
        <v>106</v>
      </c>
      <c r="D88" s="13"/>
      <c r="E88" s="29">
        <v>76.796000000000006</v>
      </c>
      <c r="F88" s="15">
        <v>8.4241866769999998</v>
      </c>
      <c r="G88" s="17">
        <v>3.1548700000000002E-3</v>
      </c>
      <c r="H88" s="18"/>
    </row>
    <row r="89" spans="1:17" x14ac:dyDescent="0.2">
      <c r="A89" s="9"/>
      <c r="B89" s="9"/>
      <c r="C89" s="10" t="s">
        <v>75</v>
      </c>
      <c r="D89" s="9"/>
      <c r="E89" s="9" t="s">
        <v>12</v>
      </c>
      <c r="F89" s="20">
        <f>SUM(F88)</f>
        <v>8.4241866769999998</v>
      </c>
      <c r="G89" s="30">
        <f>SUM(G88)</f>
        <v>3.1548700000000002E-3</v>
      </c>
      <c r="H89" s="18" t="s">
        <v>12</v>
      </c>
    </row>
    <row r="90" spans="1:17" x14ac:dyDescent="0.2">
      <c r="A90" s="9"/>
      <c r="B90" s="9"/>
      <c r="C90" s="22"/>
      <c r="D90" s="9"/>
      <c r="E90" s="9"/>
      <c r="F90" s="23"/>
      <c r="G90" s="24"/>
      <c r="H90" s="8" t="s">
        <v>12</v>
      </c>
    </row>
    <row r="91" spans="1:17" x14ac:dyDescent="0.2">
      <c r="A91" s="9"/>
      <c r="B91" s="9"/>
      <c r="C91" s="10" t="s">
        <v>107</v>
      </c>
      <c r="D91" s="9"/>
      <c r="E91" s="9"/>
      <c r="F91" s="9"/>
      <c r="G91" s="11"/>
      <c r="H91" s="8" t="s">
        <v>12</v>
      </c>
    </row>
    <row r="92" spans="1:17" x14ac:dyDescent="0.2">
      <c r="A92" s="9"/>
      <c r="B92" s="9"/>
      <c r="C92" s="10" t="s">
        <v>108</v>
      </c>
      <c r="D92" s="9"/>
      <c r="E92" s="9"/>
      <c r="F92" s="9"/>
      <c r="G92" s="11"/>
      <c r="H92" s="8" t="s">
        <v>12</v>
      </c>
    </row>
    <row r="93" spans="1:17" x14ac:dyDescent="0.2">
      <c r="A93" s="9"/>
      <c r="B93" s="9"/>
      <c r="C93" s="10" t="s">
        <v>75</v>
      </c>
      <c r="D93" s="9"/>
      <c r="E93" s="9" t="s">
        <v>12</v>
      </c>
      <c r="F93" s="25" t="s">
        <v>77</v>
      </c>
      <c r="G93" s="21">
        <v>0</v>
      </c>
      <c r="H93" s="8" t="s">
        <v>12</v>
      </c>
    </row>
    <row r="94" spans="1:17" x14ac:dyDescent="0.2">
      <c r="A94" s="9"/>
      <c r="B94" s="9"/>
      <c r="C94" s="22"/>
      <c r="D94" s="9"/>
      <c r="E94" s="9"/>
      <c r="F94" s="23"/>
      <c r="G94" s="24"/>
      <c r="H94" s="8" t="s">
        <v>12</v>
      </c>
    </row>
    <row r="95" spans="1:17" ht="25.5" x14ac:dyDescent="0.2">
      <c r="A95" s="9"/>
      <c r="B95" s="9"/>
      <c r="C95" s="10" t="s">
        <v>109</v>
      </c>
      <c r="D95" s="9"/>
      <c r="E95" s="9"/>
      <c r="F95" s="23"/>
      <c r="G95" s="24"/>
      <c r="H95" s="8" t="s">
        <v>12</v>
      </c>
    </row>
    <row r="96" spans="1:17" x14ac:dyDescent="0.2">
      <c r="A96" s="9"/>
      <c r="B96" s="9"/>
      <c r="C96" s="10" t="s">
        <v>75</v>
      </c>
      <c r="D96" s="9"/>
      <c r="E96" s="9" t="s">
        <v>12</v>
      </c>
      <c r="F96" s="25" t="s">
        <v>77</v>
      </c>
      <c r="G96" s="21">
        <v>0</v>
      </c>
      <c r="H96" s="8" t="s">
        <v>12</v>
      </c>
    </row>
    <row r="97" spans="1:8" x14ac:dyDescent="0.2">
      <c r="A97" s="9"/>
      <c r="B97" s="9"/>
      <c r="C97" s="22"/>
      <c r="D97" s="9"/>
      <c r="E97" s="9"/>
      <c r="F97" s="23"/>
      <c r="G97" s="24"/>
      <c r="H97" s="8" t="s">
        <v>12</v>
      </c>
    </row>
    <row r="98" spans="1:8" x14ac:dyDescent="0.2">
      <c r="A98" s="26"/>
      <c r="B98" s="13"/>
      <c r="C98" s="13" t="s">
        <v>110</v>
      </c>
      <c r="D98" s="13"/>
      <c r="E98" s="26"/>
      <c r="F98" s="15">
        <v>53.920152379999998</v>
      </c>
      <c r="G98" s="16">
        <v>2.0193200000000001E-2</v>
      </c>
      <c r="H98" s="8" t="s">
        <v>12</v>
      </c>
    </row>
    <row r="99" spans="1:8" x14ac:dyDescent="0.2">
      <c r="A99" s="22"/>
      <c r="B99" s="22"/>
      <c r="C99" s="10" t="s">
        <v>111</v>
      </c>
      <c r="D99" s="23"/>
      <c r="E99" s="23"/>
      <c r="F99" s="20">
        <f>F98+F89+F81+F65+F48</f>
        <v>2670.2138438550001</v>
      </c>
      <c r="G99" s="31">
        <f>G98+G89+G81+G65+G48</f>
        <v>1.0000000093461952</v>
      </c>
      <c r="H99" s="8" t="s">
        <v>12</v>
      </c>
    </row>
    <row r="100" spans="1:8" x14ac:dyDescent="0.2">
      <c r="A100" s="32"/>
      <c r="B100" s="32"/>
      <c r="C100" s="32"/>
      <c r="D100" s="33"/>
      <c r="E100" s="33"/>
      <c r="F100" s="33"/>
      <c r="G100" s="33"/>
    </row>
    <row r="101" spans="1:8" x14ac:dyDescent="0.2">
      <c r="A101" s="34"/>
      <c r="B101" s="35" t="s">
        <v>112</v>
      </c>
      <c r="C101" s="35"/>
      <c r="D101" s="35"/>
      <c r="E101" s="35"/>
      <c r="F101" s="35"/>
      <c r="G101" s="35"/>
      <c r="H101" s="35"/>
    </row>
    <row r="102" spans="1:8" x14ac:dyDescent="0.2">
      <c r="A102" s="34"/>
      <c r="B102" s="35" t="s">
        <v>113</v>
      </c>
      <c r="C102" s="35"/>
      <c r="D102" s="35"/>
      <c r="E102" s="35"/>
      <c r="F102" s="35"/>
      <c r="G102" s="35"/>
      <c r="H102" s="35"/>
    </row>
    <row r="103" spans="1:8" x14ac:dyDescent="0.2">
      <c r="A103" s="34"/>
      <c r="B103" s="35" t="s">
        <v>114</v>
      </c>
      <c r="C103" s="35"/>
      <c r="D103" s="35"/>
      <c r="E103" s="35"/>
      <c r="F103" s="35"/>
      <c r="G103" s="35"/>
      <c r="H103" s="35"/>
    </row>
    <row r="104" spans="1:8" x14ac:dyDescent="0.2">
      <c r="A104" s="34"/>
      <c r="B104" s="34"/>
      <c r="C104" s="34"/>
      <c r="D104" s="36"/>
      <c r="E104" s="36"/>
      <c r="F104" s="36"/>
      <c r="G104" s="36"/>
    </row>
    <row r="105" spans="1:8" x14ac:dyDescent="0.2">
      <c r="A105" s="34"/>
      <c r="B105" s="37" t="s">
        <v>115</v>
      </c>
      <c r="C105" s="38"/>
      <c r="D105" s="39"/>
      <c r="E105" s="40"/>
      <c r="F105" s="36"/>
      <c r="G105" s="36"/>
    </row>
    <row r="106" spans="1:8" ht="25.5" x14ac:dyDescent="0.2">
      <c r="A106" s="34"/>
      <c r="B106" s="41" t="s">
        <v>116</v>
      </c>
      <c r="C106" s="42"/>
      <c r="D106" s="10" t="s">
        <v>117</v>
      </c>
      <c r="E106" s="40"/>
      <c r="F106" s="36"/>
      <c r="G106" s="36"/>
    </row>
    <row r="107" spans="1:8" x14ac:dyDescent="0.2">
      <c r="A107" s="34"/>
      <c r="B107" s="41" t="s">
        <v>118</v>
      </c>
      <c r="C107" s="42"/>
      <c r="D107" s="10" t="s">
        <v>119</v>
      </c>
      <c r="E107" s="40"/>
      <c r="F107" s="36"/>
      <c r="G107" s="36"/>
    </row>
    <row r="108" spans="1:8" x14ac:dyDescent="0.2">
      <c r="A108" s="34"/>
      <c r="B108" s="41" t="s">
        <v>120</v>
      </c>
      <c r="C108" s="42"/>
      <c r="D108" s="23" t="s">
        <v>12</v>
      </c>
      <c r="E108" s="40"/>
      <c r="F108" s="36"/>
      <c r="G108" s="36"/>
    </row>
    <row r="109" spans="1:8" x14ac:dyDescent="0.2">
      <c r="A109" s="43"/>
      <c r="B109" s="44" t="s">
        <v>12</v>
      </c>
      <c r="C109" s="44" t="s">
        <v>121</v>
      </c>
      <c r="D109" s="44" t="s">
        <v>122</v>
      </c>
      <c r="E109" s="43"/>
      <c r="F109" s="43"/>
      <c r="G109" s="43"/>
    </row>
    <row r="110" spans="1:8" x14ac:dyDescent="0.2">
      <c r="A110" s="43"/>
      <c r="B110" s="45" t="s">
        <v>123</v>
      </c>
      <c r="C110" s="46">
        <v>45688</v>
      </c>
      <c r="D110" s="46">
        <v>45716</v>
      </c>
      <c r="E110" s="43"/>
      <c r="F110" s="43"/>
      <c r="G110" s="43"/>
    </row>
    <row r="111" spans="1:8" x14ac:dyDescent="0.2">
      <c r="A111" s="43"/>
      <c r="B111" s="13" t="s">
        <v>124</v>
      </c>
      <c r="C111" s="47">
        <v>31.452100000000002</v>
      </c>
      <c r="D111" s="47">
        <v>31.094000000000001</v>
      </c>
      <c r="E111" s="43"/>
      <c r="F111" s="48"/>
      <c r="G111" s="49"/>
    </row>
    <row r="112" spans="1:8" ht="25.5" x14ac:dyDescent="0.2">
      <c r="A112" s="43"/>
      <c r="B112" s="13" t="s">
        <v>125</v>
      </c>
      <c r="C112" s="47">
        <v>13.404999999999999</v>
      </c>
      <c r="D112" s="47">
        <v>13.2523</v>
      </c>
      <c r="E112" s="43"/>
      <c r="F112" s="48"/>
      <c r="G112" s="49"/>
    </row>
    <row r="113" spans="1:18" ht="25.5" x14ac:dyDescent="0.2">
      <c r="A113" s="43"/>
      <c r="B113" s="13" t="s">
        <v>126</v>
      </c>
      <c r="C113" s="47">
        <v>20.703600000000002</v>
      </c>
      <c r="D113" s="47">
        <v>20.4678</v>
      </c>
      <c r="E113" s="43"/>
      <c r="F113" s="48"/>
      <c r="G113" s="49"/>
    </row>
    <row r="114" spans="1:18" ht="25.5" x14ac:dyDescent="0.2">
      <c r="A114" s="43"/>
      <c r="B114" s="13" t="s">
        <v>127</v>
      </c>
      <c r="C114" s="47">
        <v>20.611699999999999</v>
      </c>
      <c r="D114" s="47">
        <v>20.376999999999999</v>
      </c>
      <c r="E114" s="43"/>
      <c r="F114" s="48"/>
      <c r="G114" s="49"/>
    </row>
    <row r="115" spans="1:18" x14ac:dyDescent="0.2">
      <c r="A115" s="43"/>
      <c r="B115" s="13" t="s">
        <v>128</v>
      </c>
      <c r="C115" s="47">
        <v>28.636299999999999</v>
      </c>
      <c r="D115" s="47">
        <v>28.295500000000001</v>
      </c>
      <c r="E115" s="43"/>
      <c r="F115" s="48"/>
      <c r="G115" s="49"/>
    </row>
    <row r="116" spans="1:18" ht="25.5" x14ac:dyDescent="0.2">
      <c r="A116" s="43"/>
      <c r="B116" s="13" t="s">
        <v>129</v>
      </c>
      <c r="C116" s="47">
        <v>13.2887</v>
      </c>
      <c r="D116" s="47">
        <v>13.130599999999999</v>
      </c>
      <c r="E116" s="43"/>
      <c r="F116" s="48"/>
      <c r="G116" s="49"/>
    </row>
    <row r="117" spans="1:18" ht="25.5" x14ac:dyDescent="0.2">
      <c r="A117" s="43"/>
      <c r="B117" s="13" t="s">
        <v>130</v>
      </c>
      <c r="C117" s="47">
        <v>18.739699999999999</v>
      </c>
      <c r="D117" s="47">
        <v>18.5167</v>
      </c>
      <c r="E117" s="43"/>
      <c r="F117" s="48"/>
      <c r="G117" s="49"/>
    </row>
    <row r="118" spans="1:18" ht="25.5" x14ac:dyDescent="0.2">
      <c r="A118" s="43"/>
      <c r="B118" s="13" t="s">
        <v>131</v>
      </c>
      <c r="C118" s="47">
        <v>18.577400000000001</v>
      </c>
      <c r="D118" s="47">
        <v>18.356300000000001</v>
      </c>
      <c r="E118" s="43"/>
      <c r="F118" s="48"/>
      <c r="G118" s="49"/>
    </row>
    <row r="119" spans="1:18" x14ac:dyDescent="0.2">
      <c r="A119" s="43"/>
      <c r="B119" s="43"/>
      <c r="C119" s="43"/>
      <c r="D119" s="43"/>
      <c r="E119" s="43"/>
      <c r="F119" s="43"/>
      <c r="G119" s="43"/>
    </row>
    <row r="120" spans="1:18" x14ac:dyDescent="0.2">
      <c r="A120" s="43"/>
      <c r="B120" s="41" t="s">
        <v>132</v>
      </c>
      <c r="C120" s="42"/>
      <c r="D120" s="10" t="s">
        <v>119</v>
      </c>
      <c r="E120" s="43"/>
      <c r="F120" s="43"/>
      <c r="G120" s="43"/>
    </row>
    <row r="121" spans="1:18" x14ac:dyDescent="0.2">
      <c r="A121" s="43"/>
      <c r="B121" s="50"/>
      <c r="C121" s="50"/>
      <c r="D121" s="50"/>
      <c r="E121" s="43"/>
      <c r="F121" s="43"/>
      <c r="G121" s="43"/>
    </row>
    <row r="122" spans="1:18" x14ac:dyDescent="0.2">
      <c r="A122" s="43"/>
      <c r="B122" s="41" t="s">
        <v>133</v>
      </c>
      <c r="C122" s="42"/>
      <c r="D122" s="10" t="s">
        <v>119</v>
      </c>
      <c r="E122" s="51"/>
      <c r="F122" s="43"/>
      <c r="G122" s="43"/>
      <c r="J122" s="52"/>
    </row>
    <row r="123" spans="1:18" x14ac:dyDescent="0.2">
      <c r="A123" s="43"/>
      <c r="B123" s="41" t="s">
        <v>134</v>
      </c>
      <c r="C123" s="42"/>
      <c r="D123" s="10" t="s">
        <v>119</v>
      </c>
      <c r="E123" s="51"/>
      <c r="F123" s="43"/>
      <c r="G123" s="43"/>
      <c r="J123" s="52"/>
    </row>
    <row r="124" spans="1:18" x14ac:dyDescent="0.2">
      <c r="A124" s="43"/>
      <c r="B124" s="41" t="s">
        <v>135</v>
      </c>
      <c r="C124" s="42"/>
      <c r="D124" s="10" t="s">
        <v>119</v>
      </c>
      <c r="E124" s="51"/>
      <c r="F124" s="43"/>
      <c r="G124" s="43"/>
      <c r="J124" s="52"/>
    </row>
    <row r="125" spans="1:18" x14ac:dyDescent="0.2">
      <c r="A125" s="50"/>
      <c r="B125" s="50"/>
      <c r="C125" s="50"/>
      <c r="D125" s="50"/>
      <c r="E125" s="50"/>
      <c r="F125" s="50"/>
      <c r="G125" s="50"/>
      <c r="J125" s="52"/>
    </row>
    <row r="126" spans="1:18" s="53" customFormat="1" x14ac:dyDescent="0.2">
      <c r="B126" s="54" t="s">
        <v>136</v>
      </c>
      <c r="C126" s="55"/>
      <c r="D126" s="56"/>
      <c r="I126"/>
      <c r="J126" s="52"/>
      <c r="K126" s="27"/>
      <c r="L126" s="27"/>
      <c r="M126" s="27"/>
      <c r="N126" s="27"/>
      <c r="O126"/>
      <c r="R126"/>
    </row>
    <row r="127" spans="1:18" s="53" customFormat="1" ht="38.25" x14ac:dyDescent="0.2">
      <c r="B127" s="57" t="s">
        <v>137</v>
      </c>
      <c r="C127" s="57"/>
      <c r="D127" s="58" t="s">
        <v>1</v>
      </c>
      <c r="I127"/>
      <c r="J127" s="52"/>
      <c r="K127" s="27"/>
      <c r="L127" s="27"/>
      <c r="M127" s="27"/>
      <c r="N127" s="27"/>
      <c r="O127"/>
      <c r="R127"/>
    </row>
    <row r="128" spans="1:18" s="53" customFormat="1" x14ac:dyDescent="0.2">
      <c r="B128" s="59" t="s">
        <v>138</v>
      </c>
      <c r="C128" s="59"/>
      <c r="D128" s="60"/>
      <c r="I128"/>
      <c r="J128" s="52"/>
      <c r="K128" s="27"/>
      <c r="L128" s="27"/>
      <c r="M128" s="27"/>
      <c r="N128" s="27"/>
      <c r="O128"/>
      <c r="R128"/>
    </row>
    <row r="129" spans="2:16" s="53" customFormat="1" x14ac:dyDescent="0.2">
      <c r="B129" s="59"/>
      <c r="C129" s="59"/>
      <c r="D129" s="61"/>
      <c r="I129"/>
      <c r="J129" s="52"/>
      <c r="K129" s="27"/>
      <c r="L129" s="27"/>
      <c r="M129" s="27"/>
      <c r="N129" s="27"/>
      <c r="O129"/>
    </row>
    <row r="130" spans="2:16" s="53" customFormat="1" x14ac:dyDescent="0.2">
      <c r="B130" s="59" t="s">
        <v>139</v>
      </c>
      <c r="C130" s="59"/>
      <c r="D130" s="62">
        <v>6.8420803773763623</v>
      </c>
      <c r="I130"/>
      <c r="J130" s="52"/>
      <c r="K130" s="27"/>
      <c r="L130" s="27"/>
      <c r="M130" s="27"/>
      <c r="N130" s="27"/>
      <c r="O130"/>
    </row>
    <row r="131" spans="2:16" s="53" customFormat="1" x14ac:dyDescent="0.2">
      <c r="B131" s="59"/>
      <c r="C131" s="59"/>
      <c r="D131" s="61"/>
      <c r="I131"/>
      <c r="J131" s="52"/>
      <c r="K131" s="27"/>
      <c r="L131" s="27"/>
      <c r="M131" s="27"/>
      <c r="N131" s="27"/>
      <c r="O131"/>
    </row>
    <row r="132" spans="2:16" s="53" customFormat="1" x14ac:dyDescent="0.2">
      <c r="B132" s="59" t="s">
        <v>140</v>
      </c>
      <c r="C132" s="59"/>
      <c r="D132" s="62">
        <v>6.5185168319438427</v>
      </c>
      <c r="I132"/>
      <c r="J132" s="52"/>
      <c r="K132" s="27"/>
      <c r="L132" s="27"/>
      <c r="M132" s="27"/>
      <c r="N132" s="27"/>
      <c r="O132"/>
    </row>
    <row r="133" spans="2:16" s="53" customFormat="1" x14ac:dyDescent="0.2">
      <c r="B133" s="59" t="s">
        <v>141</v>
      </c>
      <c r="C133" s="59"/>
      <c r="D133" s="62">
        <v>11.633995596873898</v>
      </c>
      <c r="I133"/>
      <c r="J133" s="52"/>
      <c r="K133" s="27"/>
      <c r="L133" s="27"/>
      <c r="M133" s="27"/>
      <c r="N133" s="27"/>
      <c r="O133"/>
    </row>
    <row r="134" spans="2:16" s="53" customFormat="1" x14ac:dyDescent="0.2">
      <c r="B134" s="59"/>
      <c r="C134" s="59"/>
      <c r="D134" s="61"/>
      <c r="I134"/>
      <c r="J134" s="52"/>
      <c r="K134" s="27"/>
      <c r="L134" s="27"/>
      <c r="M134" s="27"/>
      <c r="N134" s="27"/>
      <c r="O134"/>
    </row>
    <row r="135" spans="2:16" s="53" customFormat="1" x14ac:dyDescent="0.2">
      <c r="B135" s="59" t="s">
        <v>142</v>
      </c>
      <c r="C135" s="59"/>
      <c r="D135" s="63" t="s">
        <v>143</v>
      </c>
      <c r="I135"/>
      <c r="J135" s="52"/>
      <c r="K135" s="27"/>
      <c r="L135" s="27"/>
      <c r="M135" s="27"/>
      <c r="N135" s="27"/>
      <c r="O135"/>
    </row>
    <row r="136" spans="2:16" s="53" customFormat="1" x14ac:dyDescent="0.2">
      <c r="B136" s="64" t="s">
        <v>144</v>
      </c>
      <c r="C136" s="65"/>
      <c r="D136" s="66"/>
      <c r="I136"/>
      <c r="J136" s="52"/>
      <c r="K136" s="27"/>
      <c r="L136" s="27"/>
      <c r="M136" s="27"/>
      <c r="N136" s="27"/>
      <c r="O136"/>
    </row>
    <row r="137" spans="2:16" x14ac:dyDescent="0.2">
      <c r="J137" s="52"/>
    </row>
    <row r="138" spans="2:16" ht="13.5" x14ac:dyDescent="0.2">
      <c r="B138" s="67" t="s">
        <v>145</v>
      </c>
      <c r="C138" s="67"/>
      <c r="D138" s="67"/>
      <c r="E138" s="67"/>
      <c r="F138" s="67"/>
      <c r="G138" s="67"/>
      <c r="H138" s="67"/>
      <c r="I138" s="27"/>
      <c r="J138" s="52"/>
      <c r="K138" s="27"/>
      <c r="L138" s="27"/>
      <c r="M138" s="27"/>
      <c r="N138" s="27"/>
      <c r="O138" s="27"/>
      <c r="P138" s="27"/>
    </row>
    <row r="139" spans="2:16" s="71" customFormat="1" ht="26.25" customHeight="1" x14ac:dyDescent="0.2">
      <c r="B139" s="68" t="s">
        <v>146</v>
      </c>
      <c r="C139" s="68" t="s">
        <v>147</v>
      </c>
      <c r="D139" s="69" t="s">
        <v>148</v>
      </c>
      <c r="E139" s="69"/>
      <c r="F139" s="69"/>
      <c r="G139" s="70" t="s">
        <v>149</v>
      </c>
      <c r="H139" s="70"/>
      <c r="J139" s="52"/>
      <c r="K139" s="72"/>
      <c r="L139" s="72"/>
      <c r="M139" s="72"/>
      <c r="N139" s="72"/>
      <c r="O139" s="72"/>
      <c r="P139" s="72"/>
    </row>
    <row r="140" spans="2:16" ht="27" x14ac:dyDescent="0.25">
      <c r="B140" s="73" t="s">
        <v>150</v>
      </c>
      <c r="C140" s="74" t="s">
        <v>151</v>
      </c>
      <c r="D140" s="75">
        <v>0</v>
      </c>
      <c r="E140" s="75"/>
      <c r="F140" s="75"/>
      <c r="G140" s="75">
        <v>0</v>
      </c>
      <c r="H140" s="75"/>
      <c r="J140" s="52"/>
      <c r="K140" s="27"/>
      <c r="L140" s="27"/>
      <c r="M140" s="27"/>
      <c r="N140" s="27"/>
      <c r="O140" s="27"/>
      <c r="P140" s="27"/>
    </row>
    <row r="141" spans="2:16" ht="13.5" x14ac:dyDescent="0.25">
      <c r="B141" s="76"/>
      <c r="C141" s="76"/>
      <c r="D141" s="77"/>
      <c r="E141" s="77"/>
      <c r="F141" s="77"/>
      <c r="G141" s="77"/>
      <c r="H141" s="77"/>
      <c r="J141" s="52"/>
      <c r="K141" s="27"/>
      <c r="L141" s="27"/>
      <c r="M141" s="27"/>
      <c r="N141" s="27"/>
      <c r="O141" s="27"/>
      <c r="P141" s="27"/>
    </row>
    <row r="142" spans="2:16" ht="13.5" x14ac:dyDescent="0.25">
      <c r="B142" s="78" t="s">
        <v>152</v>
      </c>
      <c r="C142" s="78"/>
      <c r="D142" s="78"/>
      <c r="E142" s="78"/>
      <c r="F142" s="78"/>
      <c r="G142" s="78"/>
      <c r="H142" s="78"/>
      <c r="J142" s="52"/>
      <c r="K142" s="27"/>
      <c r="L142" s="27"/>
      <c r="M142" s="27"/>
      <c r="N142" s="27"/>
      <c r="O142" s="27"/>
      <c r="P142" s="27"/>
    </row>
    <row r="143" spans="2:16" ht="13.5" customHeight="1" x14ac:dyDescent="0.2">
      <c r="B143" s="70" t="s">
        <v>146</v>
      </c>
      <c r="C143" s="70" t="s">
        <v>147</v>
      </c>
      <c r="D143" s="70" t="s">
        <v>153</v>
      </c>
      <c r="E143" s="70"/>
      <c r="F143" s="70"/>
      <c r="G143" s="70"/>
      <c r="H143" s="69" t="s">
        <v>154</v>
      </c>
      <c r="I143" s="69" t="s">
        <v>155</v>
      </c>
      <c r="J143" s="69" t="s">
        <v>156</v>
      </c>
      <c r="K143" s="27"/>
      <c r="L143" s="27"/>
      <c r="M143" s="27"/>
      <c r="N143" s="27"/>
      <c r="O143" s="27"/>
      <c r="P143" s="27"/>
    </row>
    <row r="144" spans="2:16" ht="121.5" x14ac:dyDescent="0.2">
      <c r="B144" s="70"/>
      <c r="C144" s="70"/>
      <c r="D144" s="79" t="s">
        <v>157</v>
      </c>
      <c r="E144" s="79" t="s">
        <v>158</v>
      </c>
      <c r="F144" s="79" t="s">
        <v>159</v>
      </c>
      <c r="G144" s="79" t="s">
        <v>160</v>
      </c>
      <c r="H144" s="69"/>
      <c r="I144" s="69"/>
      <c r="J144" s="69"/>
      <c r="K144" s="27"/>
      <c r="L144" s="27"/>
      <c r="M144" s="27"/>
      <c r="N144" s="27"/>
      <c r="O144" s="27"/>
    </row>
    <row r="145" spans="2:16" ht="27" x14ac:dyDescent="0.25">
      <c r="B145" s="76" t="s">
        <v>150</v>
      </c>
      <c r="C145" s="74" t="s">
        <v>161</v>
      </c>
      <c r="D145" s="80">
        <v>500</v>
      </c>
      <c r="E145" s="80">
        <v>9.9405737999999992</v>
      </c>
      <c r="F145" s="81">
        <v>16.00737140547945</v>
      </c>
      <c r="G145" s="80">
        <v>525.94794520547941</v>
      </c>
      <c r="H145" s="82">
        <v>233.40679</v>
      </c>
      <c r="I145" s="82">
        <v>4.01</v>
      </c>
      <c r="J145" s="83">
        <f>H145+I145</f>
        <v>237.41678999999999</v>
      </c>
      <c r="K145" s="27"/>
      <c r="L145" s="27"/>
      <c r="M145" s="27"/>
      <c r="N145" s="27"/>
      <c r="O145" s="27"/>
      <c r="P145" s="27"/>
    </row>
    <row r="146" spans="2:16" x14ac:dyDescent="0.2">
      <c r="J146" s="52"/>
      <c r="P146" s="27"/>
    </row>
    <row r="147" spans="2:16" x14ac:dyDescent="0.2">
      <c r="J147" s="52"/>
      <c r="K147" s="27"/>
      <c r="L147" s="27"/>
      <c r="M147" s="27"/>
      <c r="N147" s="27"/>
      <c r="O147" s="27"/>
      <c r="P147" s="27"/>
    </row>
    <row r="148" spans="2:16" ht="13.5" x14ac:dyDescent="0.25">
      <c r="B148" s="84" t="s">
        <v>162</v>
      </c>
      <c r="J148" s="52"/>
      <c r="K148" s="27"/>
      <c r="L148" s="27"/>
      <c r="M148" s="27"/>
      <c r="N148" s="27"/>
      <c r="O148" s="27"/>
      <c r="P148" s="27"/>
    </row>
    <row r="149" spans="2:16" x14ac:dyDescent="0.2">
      <c r="B149" s="27"/>
      <c r="C149" s="27"/>
      <c r="D149" s="27"/>
      <c r="E149" s="27"/>
      <c r="F149" s="27"/>
      <c r="G149" s="27"/>
      <c r="H149" s="27"/>
      <c r="J149" s="52"/>
      <c r="K149" s="27"/>
      <c r="L149" s="27"/>
      <c r="M149" s="27"/>
      <c r="N149" s="27"/>
      <c r="O149" s="27"/>
      <c r="P149" s="27"/>
    </row>
    <row r="150" spans="2:16" x14ac:dyDescent="0.2">
      <c r="B150" s="85" t="s">
        <v>163</v>
      </c>
      <c r="C150" s="27"/>
      <c r="D150" s="27"/>
      <c r="E150" s="27"/>
      <c r="F150" s="27"/>
      <c r="G150" s="27"/>
      <c r="H150" s="27"/>
      <c r="J150" s="52"/>
      <c r="K150" s="27"/>
      <c r="L150" s="27"/>
      <c r="M150" s="27"/>
      <c r="N150" s="27"/>
      <c r="O150" s="27"/>
      <c r="P150" s="27"/>
    </row>
    <row r="151" spans="2:16" x14ac:dyDescent="0.2">
      <c r="B151" s="27"/>
      <c r="C151" s="27"/>
      <c r="D151" s="27"/>
      <c r="E151" s="27"/>
      <c r="F151" s="27"/>
      <c r="G151" s="27"/>
      <c r="H151" s="27"/>
      <c r="J151" s="52"/>
      <c r="K151" s="27"/>
      <c r="L151" s="27"/>
      <c r="M151" s="27"/>
      <c r="N151" s="27"/>
      <c r="O151" s="27"/>
      <c r="P151" s="27"/>
    </row>
    <row r="152" spans="2:16" x14ac:dyDescent="0.2">
      <c r="B152" s="85" t="s">
        <v>164</v>
      </c>
      <c r="C152" s="27"/>
      <c r="D152" s="27"/>
      <c r="E152" s="27"/>
      <c r="F152" s="27"/>
      <c r="G152" s="27"/>
      <c r="H152" s="27"/>
      <c r="J152" s="52"/>
      <c r="K152" s="27"/>
      <c r="L152" s="27"/>
      <c r="M152" s="27"/>
      <c r="N152" s="27"/>
      <c r="O152" s="27"/>
      <c r="P152" s="27"/>
    </row>
    <row r="153" spans="2:16" x14ac:dyDescent="0.2">
      <c r="J153" s="52"/>
      <c r="K153" s="27"/>
      <c r="L153" s="27"/>
      <c r="M153" s="27"/>
      <c r="N153" s="27"/>
      <c r="O153" s="27"/>
    </row>
    <row r="154" spans="2:16" x14ac:dyDescent="0.2">
      <c r="B154" s="85" t="s">
        <v>165</v>
      </c>
      <c r="J154" s="52"/>
      <c r="K154" s="27"/>
      <c r="L154" s="27"/>
      <c r="M154" s="27"/>
      <c r="N154" s="27"/>
      <c r="O154" s="27"/>
    </row>
    <row r="155" spans="2:16" x14ac:dyDescent="0.2">
      <c r="J155" s="52"/>
    </row>
    <row r="156" spans="2:16" ht="25.5" x14ac:dyDescent="0.2">
      <c r="B156" s="86" t="s">
        <v>166</v>
      </c>
    </row>
    <row r="158" spans="2:16" ht="153.75" customHeight="1" x14ac:dyDescent="0.2"/>
    <row r="161" spans="2:10" x14ac:dyDescent="0.2">
      <c r="B161" s="87" t="s">
        <v>167</v>
      </c>
      <c r="C161" s="88"/>
      <c r="D161" s="87"/>
    </row>
    <row r="162" spans="2:10" x14ac:dyDescent="0.2">
      <c r="B162" s="87" t="s">
        <v>168</v>
      </c>
      <c r="D162" s="87"/>
    </row>
    <row r="163" spans="2:10" ht="165" customHeight="1" x14ac:dyDescent="0.2"/>
    <row r="165" spans="2:10" x14ac:dyDescent="0.2">
      <c r="J165" s="52"/>
    </row>
    <row r="166" spans="2:10" x14ac:dyDescent="0.2">
      <c r="J166" s="52"/>
    </row>
    <row r="167" spans="2:10" x14ac:dyDescent="0.2">
      <c r="J167" s="52"/>
    </row>
    <row r="168" spans="2:10" x14ac:dyDescent="0.2">
      <c r="J168" s="52"/>
    </row>
    <row r="169" spans="2:10" x14ac:dyDescent="0.2">
      <c r="J169" s="52"/>
    </row>
    <row r="170" spans="2:10" x14ac:dyDescent="0.2">
      <c r="J170" s="52"/>
    </row>
    <row r="171" spans="2:10" x14ac:dyDescent="0.2">
      <c r="J171" s="52"/>
    </row>
    <row r="172" spans="2:10" x14ac:dyDescent="0.2">
      <c r="J172" s="52"/>
    </row>
    <row r="173" spans="2:10" x14ac:dyDescent="0.2">
      <c r="J173" s="52"/>
    </row>
  </sheetData>
  <mergeCells count="39">
    <mergeCell ref="I143:I144"/>
    <mergeCell ref="J143:J144"/>
    <mergeCell ref="D141:F141"/>
    <mergeCell ref="G141:H141"/>
    <mergeCell ref="B142:H142"/>
    <mergeCell ref="B143:B144"/>
    <mergeCell ref="C143:C144"/>
    <mergeCell ref="D143:G143"/>
    <mergeCell ref="H143:H144"/>
    <mergeCell ref="B136:D136"/>
    <mergeCell ref="B138:H138"/>
    <mergeCell ref="D139:F139"/>
    <mergeCell ref="G139:H139"/>
    <mergeCell ref="D140:F140"/>
    <mergeCell ref="G140:H140"/>
    <mergeCell ref="B130:C130"/>
    <mergeCell ref="B131:C131"/>
    <mergeCell ref="B132:C132"/>
    <mergeCell ref="B133:C133"/>
    <mergeCell ref="B134:C134"/>
    <mergeCell ref="B135:C135"/>
    <mergeCell ref="B123:C123"/>
    <mergeCell ref="B124:C124"/>
    <mergeCell ref="B126:D126"/>
    <mergeCell ref="B127:C127"/>
    <mergeCell ref="B128:C128"/>
    <mergeCell ref="B129:C129"/>
    <mergeCell ref="B105:D105"/>
    <mergeCell ref="B106:C106"/>
    <mergeCell ref="B107:C107"/>
    <mergeCell ref="B108:C108"/>
    <mergeCell ref="B120:C120"/>
    <mergeCell ref="B122:C122"/>
    <mergeCell ref="A1:H1"/>
    <mergeCell ref="A2:H2"/>
    <mergeCell ref="A3:H3"/>
    <mergeCell ref="B101:H101"/>
    <mergeCell ref="B102:H102"/>
    <mergeCell ref="B103:H103"/>
  </mergeCells>
  <hyperlinks>
    <hyperlink ref="B150" r:id="rId1" xr:uid="{120894B1-8CF5-4B0C-A46A-2EA5FFAE2AE4}"/>
    <hyperlink ref="B152" r:id="rId2" xr:uid="{2F71095C-E1ED-4E27-9A21-A0C22EC2F731}"/>
    <hyperlink ref="B154" r:id="rId3" xr:uid="{23EC53E3-D0AC-41E6-9148-8479D9BCBB44}"/>
  </hyperlinks>
  <pageMargins left="5.000000074505806E-2" right="5.000000074505806E-2" top="0.30000001192092896" bottom="0.20000000298023224" header="0" footer="0"/>
  <pageSetup paperSize="9" orientation="landscape" horizontalDpi="0" verticalDpi="0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SUNMIA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Bharathi B (IT) - Sundaram Mutual</dc:creator>
  <cp:lastModifiedBy>Bharathi B (IT) - Sundaram Mutual</cp:lastModifiedBy>
  <dcterms:created xsi:type="dcterms:W3CDTF">2025-03-10T09:00:57Z</dcterms:created>
  <dcterms:modified xsi:type="dcterms:W3CDTF">2025-03-10T09:00:58Z</dcterms:modified>
</cp:coreProperties>
</file>