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L:\SAMCWEB_V4.0\Downloads_Pdf\Portfolio_Archives\2025\Feb\Equity\"/>
    </mc:Choice>
  </mc:AlternateContent>
  <xr:revisionPtr revIDLastSave="0" documentId="8_{EE0D1D30-2A6A-45B8-8069-43E6434356AD}" xr6:coauthVersionLast="47" xr6:coauthVersionMax="47" xr10:uidLastSave="{00000000-0000-0000-0000-000000000000}"/>
  <bookViews>
    <workbookView xWindow="-120" yWindow="-120" windowWidth="29040" windowHeight="15720" xr2:uid="{33D75AD8-6378-46D5-AC70-8BDFF2839F91}"/>
  </bookViews>
  <sheets>
    <sheet name="SPES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6" i="1" l="1"/>
  <c r="F126" i="1"/>
  <c r="F124" i="1"/>
  <c r="F184" i="1" s="1"/>
  <c r="F185" i="1" l="1"/>
  <c r="G184" i="1"/>
  <c r="G185" i="1" s="1"/>
  <c r="G119" i="1" l="1"/>
  <c r="G107" i="1"/>
  <c r="G95" i="1"/>
  <c r="G118" i="1"/>
  <c r="G106" i="1"/>
  <c r="G94" i="1"/>
  <c r="G117" i="1"/>
  <c r="G105" i="1"/>
  <c r="G93" i="1"/>
  <c r="G116" i="1"/>
  <c r="G104" i="1"/>
  <c r="G92" i="1"/>
  <c r="G115" i="1"/>
  <c r="G103" i="1"/>
  <c r="G91" i="1"/>
  <c r="G114" i="1"/>
  <c r="G102" i="1"/>
  <c r="G90" i="1"/>
  <c r="G113" i="1"/>
  <c r="G101" i="1"/>
  <c r="G89" i="1"/>
  <c r="G112" i="1"/>
  <c r="G100" i="1"/>
  <c r="G88" i="1"/>
  <c r="G123" i="1"/>
  <c r="G111" i="1"/>
  <c r="G99" i="1"/>
  <c r="G87" i="1"/>
  <c r="G122" i="1"/>
  <c r="G110" i="1"/>
  <c r="G98" i="1"/>
  <c r="G86" i="1"/>
  <c r="G121" i="1"/>
  <c r="G109" i="1"/>
  <c r="G97" i="1"/>
  <c r="G120" i="1"/>
  <c r="G108" i="1"/>
  <c r="G96" i="1"/>
  <c r="G124" i="1" l="1"/>
</calcChain>
</file>

<file path=xl/sharedStrings.xml><?xml version="1.0" encoding="utf-8"?>
<sst xmlns="http://schemas.openxmlformats.org/spreadsheetml/2006/main" count="603" uniqueCount="303">
  <si>
    <t>SUNDARAM MUTUAL FUND</t>
  </si>
  <si>
    <t>Index</t>
  </si>
  <si>
    <t>Sundaram Equity Savings Fund</t>
  </si>
  <si>
    <t>Monthly Portfolio Statement for the month ended 28 February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</si>
  <si>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</si>
  <si>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</si>
  <si>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</si>
  <si>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</si>
  <si>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</si>
  <si>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</si>
  <si>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</si>
  <si>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</si>
  <si>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</si>
  <si>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</si>
  <si>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</si>
  <si>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INE002A01018</t>
  </si>
  <si>
    <t>Reliance Industries Ltd</t>
  </si>
  <si>
    <t>Petroleum Products</t>
  </si>
  <si>
    <t>INE009A01021</t>
  </si>
  <si>
    <t>Infosys Ltd</t>
  </si>
  <si>
    <t>It - Software</t>
  </si>
  <si>
    <t>INE397D01024</t>
  </si>
  <si>
    <t>Bharti Airtel Ltd</t>
  </si>
  <si>
    <t>Telecom - Services</t>
  </si>
  <si>
    <t>INE238A01034</t>
  </si>
  <si>
    <t>Axis Bank Ltd</t>
  </si>
  <si>
    <t>Banks</t>
  </si>
  <si>
    <t>INE090A01021</t>
  </si>
  <si>
    <t>ICICI Bank Ltd</t>
  </si>
  <si>
    <t>INE860A01027</t>
  </si>
  <si>
    <t>HCL Technologies Ltd</t>
  </si>
  <si>
    <t>INE585B01010</t>
  </si>
  <si>
    <t>Maruti Suzuki India Ltd</t>
  </si>
  <si>
    <t>Automobiles</t>
  </si>
  <si>
    <t>INE101A01026</t>
  </si>
  <si>
    <t>Mahindra &amp; Mahindra Ltd</t>
  </si>
  <si>
    <t>INE040A01034</t>
  </si>
  <si>
    <t>HDFC Bank Ltd</t>
  </si>
  <si>
    <t>INE237A01028</t>
  </si>
  <si>
    <t>Kotak Mahindra Bank Ltd</t>
  </si>
  <si>
    <t>INE018A01030</t>
  </si>
  <si>
    <t>Larsen &amp; Toubro Ltd</t>
  </si>
  <si>
    <t>Construction</t>
  </si>
  <si>
    <t>INE030A01027</t>
  </si>
  <si>
    <t>Hindustan UniLever Ltd</t>
  </si>
  <si>
    <t>Diversified Fmcg</t>
  </si>
  <si>
    <t>INE646L01027</t>
  </si>
  <si>
    <t>Interglobe Aviation Ltd</t>
  </si>
  <si>
    <t>Transport Services</t>
  </si>
  <si>
    <t>INE154A01025</t>
  </si>
  <si>
    <t>ITC Ltd</t>
  </si>
  <si>
    <t>INE200A01026</t>
  </si>
  <si>
    <t>GE Vernova T and D India Ltd</t>
  </si>
  <si>
    <t>Electrical Equipment</t>
  </si>
  <si>
    <t>INE782A01015</t>
  </si>
  <si>
    <t>Johnson Controls-Hitachi AirConditioning India Ltd</t>
  </si>
  <si>
    <t>Consumer Durables</t>
  </si>
  <si>
    <t>INE406A01037</t>
  </si>
  <si>
    <t>Aurobindo Pharma Ltd</t>
  </si>
  <si>
    <t>Pharmaceuticals &amp; Biotechnology</t>
  </si>
  <si>
    <t>INE481G01011</t>
  </si>
  <si>
    <t>Ultratech Cement Ltd</t>
  </si>
  <si>
    <t>Cement &amp; Cement Products</t>
  </si>
  <si>
    <t>INE062A01020</t>
  </si>
  <si>
    <t>State Bank of India</t>
  </si>
  <si>
    <t>INE038A01020</t>
  </si>
  <si>
    <t>Hindalco Industries Ltd</t>
  </si>
  <si>
    <t>Non - Ferrous Metals</t>
  </si>
  <si>
    <t>INE044A01036</t>
  </si>
  <si>
    <t>Sun Pharmaceutical Industries Ltd</t>
  </si>
  <si>
    <t>INE121A01024</t>
  </si>
  <si>
    <t>Cholamandalam Investment and Finance Company Ltd</t>
  </si>
  <si>
    <t>Finance</t>
  </si>
  <si>
    <t>INE019A01038</t>
  </si>
  <si>
    <t>JSW Steel Ltd</t>
  </si>
  <si>
    <t>Ferrous Metals</t>
  </si>
  <si>
    <t>INE296A01024</t>
  </si>
  <si>
    <t>Bajaj Finance Ltd</t>
  </si>
  <si>
    <t>INE095A01012</t>
  </si>
  <si>
    <t>IndusInd Bank Ltd</t>
  </si>
  <si>
    <t>INE028A01039</t>
  </si>
  <si>
    <t>Bank of Baroda</t>
  </si>
  <si>
    <t>INE171A01029</t>
  </si>
  <si>
    <t>The Federal Bank Ltd</t>
  </si>
  <si>
    <t>INE669C01036</t>
  </si>
  <si>
    <t>Tech Mahindra Ltd</t>
  </si>
  <si>
    <t>INE725G01011</t>
  </si>
  <si>
    <t>ICRA Ltd</t>
  </si>
  <si>
    <t>Capital Markets</t>
  </si>
  <si>
    <t>INE451A01017</t>
  </si>
  <si>
    <t>Force Motors Ltd</t>
  </si>
  <si>
    <t>INE437A01024</t>
  </si>
  <si>
    <t>Apollo Hospitals Enterprise Ltd</t>
  </si>
  <si>
    <t>Healthcare Services</t>
  </si>
  <si>
    <t>INE494B01023</t>
  </si>
  <si>
    <t>TVS Motor Company Ltd</t>
  </si>
  <si>
    <t>INE148O01028</t>
  </si>
  <si>
    <t>Delhivery Ltd</t>
  </si>
  <si>
    <t>INE155A01022</t>
  </si>
  <si>
    <t>Tata Motors Ltd</t>
  </si>
  <si>
    <t>INE758T01015</t>
  </si>
  <si>
    <t>Zomato Ltd</t>
  </si>
  <si>
    <t>Retailing</t>
  </si>
  <si>
    <t>INE663F01024</t>
  </si>
  <si>
    <t>Info Edge (India) Ltd</t>
  </si>
  <si>
    <t>INE733E01010</t>
  </si>
  <si>
    <t>NTPC LTD</t>
  </si>
  <si>
    <t>Power</t>
  </si>
  <si>
    <t>INE647O01011</t>
  </si>
  <si>
    <t>Aditya Birla Fashion and Retail Ltd</t>
  </si>
  <si>
    <t>INE795G01014</t>
  </si>
  <si>
    <t>HDFC Life Insurance Company Ltd</t>
  </si>
  <si>
    <t>Insurance</t>
  </si>
  <si>
    <t>INE089A01031</t>
  </si>
  <si>
    <t>Dr. Reddys Laboratories Ltd</t>
  </si>
  <si>
    <t>INE572E01012</t>
  </si>
  <si>
    <t>PNB Housing Finance Ltd</t>
  </si>
  <si>
    <t>INE596I01012</t>
  </si>
  <si>
    <t>Computer Age Management Services Ltd</t>
  </si>
  <si>
    <t>INE513A01022</t>
  </si>
  <si>
    <t>Schaeffler India Ltd</t>
  </si>
  <si>
    <t>Auto Components</t>
  </si>
  <si>
    <t>INE467B01029</t>
  </si>
  <si>
    <t>Tata Consultancy Services Ltd</t>
  </si>
  <si>
    <t>INE152M01016</t>
  </si>
  <si>
    <t>Triveni Turbine Ltd</t>
  </si>
  <si>
    <t>INE634S01028</t>
  </si>
  <si>
    <t>Mankind Pharma Ltd</t>
  </si>
  <si>
    <t>INE00R701025</t>
  </si>
  <si>
    <t>Dalmia Cement (Bharat) Ltd.</t>
  </si>
  <si>
    <t>INE423A01024</t>
  </si>
  <si>
    <t>Adani Enterprises</t>
  </si>
  <si>
    <t>Metals &amp; Minerals Trading</t>
  </si>
  <si>
    <t>INE745G01035</t>
  </si>
  <si>
    <t>Multi Commodity Exchange of India Ltd</t>
  </si>
  <si>
    <t>INE742F01042</t>
  </si>
  <si>
    <t>Adani Ports and Special Economic Zone Ltd</t>
  </si>
  <si>
    <t>Transport Infrastructure</t>
  </si>
  <si>
    <t>INE854D01024</t>
  </si>
  <si>
    <t>United Spirits Ltd</t>
  </si>
  <si>
    <t>Beverages</t>
  </si>
  <si>
    <t>INE271C01023</t>
  </si>
  <si>
    <t>DLF Ltd</t>
  </si>
  <si>
    <t>Realty</t>
  </si>
  <si>
    <t>INE123W01016</t>
  </si>
  <si>
    <t>SBI Life Insurance Company Ltd</t>
  </si>
  <si>
    <t>INE158A01026</t>
  </si>
  <si>
    <t>Hero MotoCorp Ltd</t>
  </si>
  <si>
    <t>INE686F01025</t>
  </si>
  <si>
    <t>United Breweries Ltd</t>
  </si>
  <si>
    <t>INE326A01037</t>
  </si>
  <si>
    <t>Lupin Ltd</t>
  </si>
  <si>
    <t>INE280A01028</t>
  </si>
  <si>
    <t>Titan Company Ltd</t>
  </si>
  <si>
    <t>INE074A01025</t>
  </si>
  <si>
    <t>Praj Industries Ltd</t>
  </si>
  <si>
    <t>Industrial Manufacturing</t>
  </si>
  <si>
    <t>INE918I01026</t>
  </si>
  <si>
    <t>Bajaj Finserv Ltd</t>
  </si>
  <si>
    <t>INE794A01010</t>
  </si>
  <si>
    <t>Neuland Laboratories Ltd</t>
  </si>
  <si>
    <t>INE047A01021</t>
  </si>
  <si>
    <t>Grasim Industries Ltd</t>
  </si>
  <si>
    <t>INE079A01024</t>
  </si>
  <si>
    <t>Ambuja Cements Ltd</t>
  </si>
  <si>
    <t>INE021A01026</t>
  </si>
  <si>
    <t>Asian Paints Ltd</t>
  </si>
  <si>
    <t>INE121J01017</t>
  </si>
  <si>
    <t>Indus Towers Ltd (Prev Bharti Infratel Ltd)</t>
  </si>
  <si>
    <t>Sub Total</t>
  </si>
  <si>
    <t>(b) Overseas Security</t>
  </si>
  <si>
    <t xml:space="preserve">0 </t>
  </si>
  <si>
    <t>(c) Privately Placed / Unlisted</t>
  </si>
  <si>
    <t>(d) Preference / Right Shares</t>
  </si>
  <si>
    <t>(e) Warrants</t>
  </si>
  <si>
    <t>f) Derivative</t>
  </si>
  <si>
    <t>Titan Company Limited March 2025</t>
  </si>
  <si>
    <t>Stock Future</t>
  </si>
  <si>
    <t>Indus Towers Limited March 2025</t>
  </si>
  <si>
    <t>Ambuja Cements Limited March 2025</t>
  </si>
  <si>
    <t>Grasim Industries Limited March 2025</t>
  </si>
  <si>
    <t>Bajaj Finance Limited March 2025</t>
  </si>
  <si>
    <t>Bajaj Finserv Limited March 2025</t>
  </si>
  <si>
    <t>Lupin Limited March 2025</t>
  </si>
  <si>
    <t>TATA Consultancy Services Limited March 2025</t>
  </si>
  <si>
    <t>Tata Motors Limited March 2025</t>
  </si>
  <si>
    <t>UltraTech Cement Limited March 2025</t>
  </si>
  <si>
    <t>Hero MotoCorp Limited March 2025</t>
  </si>
  <si>
    <t>Sun Pharmaceutical Industries Limited March 2025</t>
  </si>
  <si>
    <t>Cholamandalam Investment and Finance Company Ltd  March 2025</t>
  </si>
  <si>
    <t>SBI Life Insurance Company Limited March 2025</t>
  </si>
  <si>
    <t>DLF Limited March 2025</t>
  </si>
  <si>
    <t xml:space="preserve">	United Spirits Limited March 2025</t>
  </si>
  <si>
    <t>Adani Enterprises Limited March 2025</t>
  </si>
  <si>
    <t>Aurobindo Pharma Limited March 2025</t>
  </si>
  <si>
    <t>HDFC Life Insurance Company Limited March 2025</t>
  </si>
  <si>
    <t>Aditya Birla Fashion And Retail Limited March 2025</t>
  </si>
  <si>
    <t>NTPC Limited March 2025</t>
  </si>
  <si>
    <t>TVS Motor Company Limited March 2025</t>
  </si>
  <si>
    <t>Interglobe Aviation Ltd March 2025</t>
  </si>
  <si>
    <t>Bank of Baroda March 2025</t>
  </si>
  <si>
    <t>JSW Steel Limited March 2025</t>
  </si>
  <si>
    <t>ICICI Bank Limited March 2025</t>
  </si>
  <si>
    <t>Hindalco Industries Limited March 2025</t>
  </si>
  <si>
    <t xml:space="preserve">	Hindustan Unilever Limited March 2025</t>
  </si>
  <si>
    <t>Maruti Suzuki India Limited March 2025</t>
  </si>
  <si>
    <t>ITC Limited March 2025</t>
  </si>
  <si>
    <t>Larsen and Toubro Ltd March 2025</t>
  </si>
  <si>
    <t>Kotak Mahindra Bank Limited March 2025</t>
  </si>
  <si>
    <t xml:space="preserve">	Mahindra &amp; Mahindra Limited March 2025</t>
  </si>
  <si>
    <t>HCL Technologies Limited March 2025</t>
  </si>
  <si>
    <t>Axis Bank Limited March 2025</t>
  </si>
  <si>
    <t>Bharti Airtel Limited March 2025</t>
  </si>
  <si>
    <t>Infosys Limited March 2025</t>
  </si>
  <si>
    <t>Reliance Industries Limited March 2025</t>
  </si>
  <si>
    <t>Total for Equity &amp; Equity Related</t>
  </si>
  <si>
    <t>B) Debt Instruments</t>
  </si>
  <si>
    <t>INE115A07PR7</t>
  </si>
  <si>
    <t>LIC Housing Finance Ltd - 6.65% - 15/02/2027**</t>
  </si>
  <si>
    <t>CRISIL AAA</t>
  </si>
  <si>
    <t>INE556F08KH1</t>
  </si>
  <si>
    <t>Small Industries Development Bank of India - 7.43% - 31/08/2026**</t>
  </si>
  <si>
    <t>INE261F08EF5</t>
  </si>
  <si>
    <t>National Bank for Agriculture &amp; Rural Development - 7.8% - 15/03/2027</t>
  </si>
  <si>
    <t>ICRA AAA</t>
  </si>
  <si>
    <t>INE020B08EM0</t>
  </si>
  <si>
    <t>REC LTD - 7.64% - 30/06/2026</t>
  </si>
  <si>
    <t>INE134E08NB7</t>
  </si>
  <si>
    <t>Power Finance Corporation Ltd - 7.32% - 15/07/2039**</t>
  </si>
  <si>
    <t>INE261F08EA6</t>
  </si>
  <si>
    <t>National Bank for Agriculture &amp; Rural Development - 7.5% - 31/08/2026**</t>
  </si>
  <si>
    <t>(b) Privately Placed / Unlisted</t>
  </si>
  <si>
    <t>(c) Govt Security</t>
  </si>
  <si>
    <t>IN0020240019</t>
  </si>
  <si>
    <t>7.10% Central Government Securities 08/04/2034*</t>
  </si>
  <si>
    <t>Sovereign</t>
  </si>
  <si>
    <t>IN0020240027</t>
  </si>
  <si>
    <t>7.23% Central Government Securities 15/04/2039*</t>
  </si>
  <si>
    <t>IN0020230101</t>
  </si>
  <si>
    <t>7.37% Government Securities-23/10/2028*</t>
  </si>
  <si>
    <t>IN0020240050</t>
  </si>
  <si>
    <t>7.04% Central Government Securities 03/06/2029</t>
  </si>
  <si>
    <t>(d) Securitized Debt Instruments</t>
  </si>
  <si>
    <t>Total for Debt Instruments</t>
  </si>
  <si>
    <t>C) Money Market Instruments</t>
  </si>
  <si>
    <t>(a) Certificate of Deposits</t>
  </si>
  <si>
    <t>INE476A16ZO0</t>
  </si>
  <si>
    <t>Canara Bank - 04/12/2025**</t>
  </si>
  <si>
    <t>CRISIL A1+</t>
  </si>
  <si>
    <t>INE514E16CI1</t>
  </si>
  <si>
    <t>Export Import Bank of India - 30/12/2025**</t>
  </si>
  <si>
    <t>(b) Commercial Papers</t>
  </si>
  <si>
    <t>(c) Treasury Bills</t>
  </si>
  <si>
    <t>IN002024Z362</t>
  </si>
  <si>
    <t>364 Days - T Bill - 18/12/2025</t>
  </si>
  <si>
    <t>(d) ReverseRepo / TREPS</t>
  </si>
  <si>
    <t>TREPS</t>
  </si>
  <si>
    <t>Total for Money Market Instruments</t>
  </si>
  <si>
    <t>D) Mutual Fund Units</t>
  </si>
  <si>
    <t>(a) Investment in Mutual Fund Units</t>
  </si>
  <si>
    <t>E) Others</t>
  </si>
  <si>
    <t>(a) Deposits with Commercial Banks</t>
  </si>
  <si>
    <t>(b) Share Application Money pending Allotment</t>
  </si>
  <si>
    <t>Margin Money For Derivatives</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</si>
  <si>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</si>
  <si>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</si>
  <si>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</si>
  <si>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</si>
  <si>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</si>
  <si>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</si>
  <si>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</si>
  <si>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</si>
  <si>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</si>
  <si>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</si>
  <si>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</si>
  <si>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</si>
  <si>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</si>
  <si>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</si>
  <si>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</si>
  <si>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</si>
  <si>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Half Yearly IDCW</t>
  </si>
  <si>
    <t>Direct Plan - Quarterly IDCW</t>
  </si>
  <si>
    <t>Regular Plan - Growth</t>
  </si>
  <si>
    <t>Regular Plan - Half Yearly IDCW</t>
  </si>
  <si>
    <t>Regular Plan - Quarterly IDCW</t>
  </si>
  <si>
    <t>d) IDCW declared during the period (Rupees per unit)</t>
  </si>
  <si>
    <t>e) Total outstanding exposure in derivative instruments at the end of the period</t>
  </si>
  <si>
    <t>Annexure-A</t>
  </si>
  <si>
    <t>f) Total investments in foreign securities /ADR'S/GDR'S at the end of the period</t>
  </si>
  <si>
    <t>g) Repo in corporate debt</t>
  </si>
  <si>
    <t>h) Portfolio Turnover Ratio</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</si>
  <si>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</si>
  <si>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</si>
  <si>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</si>
  <si>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</si>
  <si>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</si>
  <si>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</si>
  <si>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</si>
  <si>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28-Feb-2025</t>
  </si>
  <si>
    <t>*** in case of semi annual YTM,  it will be annualised </t>
  </si>
  <si>
    <t>Scheme Riskometer :</t>
  </si>
  <si>
    <t>Tier I Benchmark Riskometer :</t>
  </si>
  <si>
    <t xml:space="preserve">                      Nifty Equity Savings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</si>
</sst>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 numFmtId="171" formatCode="[$-1014009]#,##0.00;\(#,##0.00\)"/>
  </numFmts>
  <fonts count="11"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b/>
      <sz val="10"/>
      <name val="Calibri"/>
      <family val="2"/>
    </font>
    <font>
      <sz val="10"/>
      <name val="Calibri"/>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60">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Alignment="1">
      <alignment horizontal="center" vertical="center" wrapText="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165" fontId="5" fillId="0" borderId="4"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166" fontId="5" fillId="0" borderId="4" xfId="0" applyNumberFormat="1" applyFont="1" applyBorder="1" applyAlignment="1">
      <alignment horizontal="right" vertical="center" wrapText="1" readingOrder="1"/>
    </xf>
    <xf numFmtId="164" fontId="5"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4" fontId="6" fillId="0" borderId="4" xfId="0" applyNumberFormat="1" applyFont="1" applyBorder="1" applyAlignment="1">
      <alignment horizontal="right" vertical="center" wrapText="1" readingOrder="1"/>
    </xf>
    <xf numFmtId="167" fontId="6"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168" fontId="6" fillId="0" borderId="4" xfId="0" applyNumberFormat="1" applyFont="1" applyBorder="1" applyAlignment="1">
      <alignment horizontal="right" vertical="center" wrapText="1" readingOrder="1"/>
    </xf>
    <xf numFmtId="0" fontId="7" fillId="0" borderId="5" xfId="0" applyFont="1" applyBorder="1" applyAlignment="1">
      <alignment horizontal="left" vertical="center" wrapText="1" readingOrder="1"/>
    </xf>
    <xf numFmtId="0" fontId="7" fillId="0" borderId="5"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7" fillId="0" borderId="9" xfId="0" applyFont="1" applyBorder="1" applyAlignment="1">
      <alignment horizontal="right" vertical="center" wrapText="1" readingOrder="1"/>
    </xf>
    <xf numFmtId="0" fontId="5" fillId="0" borderId="6"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4" xfId="0" applyFont="1" applyBorder="1" applyAlignment="1">
      <alignment horizontal="right" vertical="top" wrapText="1" readingOrder="1"/>
    </xf>
    <xf numFmtId="0" fontId="6" fillId="0" borderId="4" xfId="0" applyFont="1" applyBorder="1" applyAlignment="1">
      <alignment horizontal="left" vertical="top" wrapText="1" readingOrder="1"/>
    </xf>
    <xf numFmtId="15" fontId="6" fillId="0" borderId="4" xfId="0" applyNumberFormat="1" applyFont="1" applyBorder="1" applyAlignment="1">
      <alignment horizontal="right" vertical="top" wrapText="1" readingOrder="1"/>
    </xf>
    <xf numFmtId="169" fontId="5"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5" fillId="0" borderId="9" xfId="0" applyFont="1" applyBorder="1" applyAlignment="1">
      <alignment horizontal="right" vertical="top" wrapText="1" readingOrder="1"/>
    </xf>
    <xf numFmtId="170" fontId="6" fillId="0" borderId="4" xfId="0" applyNumberFormat="1" applyFont="1" applyBorder="1" applyAlignment="1">
      <alignment horizontal="left" vertical="center" wrapText="1" readingOrder="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5" fillId="0" borderId="1" xfId="0" applyFont="1" applyBorder="1" applyAlignment="1">
      <alignment horizontal="left" vertical="center" wrapText="1" readingOrder="1"/>
    </xf>
    <xf numFmtId="0" fontId="10" fillId="0" borderId="1" xfId="0" applyFont="1" applyBorder="1" applyAlignment="1">
      <alignment horizontal="justify" vertical="center"/>
    </xf>
    <xf numFmtId="0" fontId="10" fillId="0" borderId="1" xfId="0" applyFont="1" applyBorder="1">
      <alignment wrapText="1"/>
    </xf>
    <xf numFmtId="0" fontId="5" fillId="0" borderId="10" xfId="0" applyFont="1" applyBorder="1" applyAlignment="1">
      <alignment horizontal="left" vertical="center" wrapText="1" readingOrder="1"/>
    </xf>
    <xf numFmtId="0" fontId="5" fillId="0" borderId="12" xfId="0" applyFont="1" applyBorder="1" applyAlignment="1">
      <alignment horizontal="left" vertical="center" wrapText="1" readingOrder="1"/>
    </xf>
    <xf numFmtId="0" fontId="10" fillId="0" borderId="1" xfId="0" applyFont="1" applyBorder="1" applyAlignment="1">
      <alignment horizontal="justify" vertical="center" wrapText="1"/>
    </xf>
    <xf numFmtId="171" fontId="6" fillId="0" borderId="4" xfId="0" applyNumberFormat="1" applyFont="1" applyBorder="1" applyAlignment="1">
      <alignment horizontal="left" vertical="center" wrapText="1" readingOrder="1"/>
    </xf>
    <xf numFmtId="14" fontId="10" fillId="0" borderId="1" xfId="0" quotePrefix="1" applyNumberFormat="1" applyFont="1" applyBorder="1" applyAlignment="1">
      <alignment horizontal="justify" vertical="center" wrapText="1"/>
    </xf>
    <xf numFmtId="0" fontId="5" fillId="0" borderId="11" xfId="0"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3">
    <cellStyle name="Hyperlink 2" xfId="1" xr:uid="{E48EE0DC-FD3F-4748-BA30-B873C2A4A139}"/>
    <cellStyle name="Normal" xfId="0" builtinId="0"/>
    <cellStyle name="Normal 2 2 3 2 2 3" xfId="2" xr:uid="{722BFBF6-38CA-4A56-8BDF-2F2A2E6A66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226</xdr:row>
      <xdr:rowOff>0</xdr:rowOff>
    </xdr:from>
    <xdr:to>
      <xdr:col>2</xdr:col>
      <xdr:colOff>1776914</xdr:colOff>
      <xdr:row>227</xdr:row>
      <xdr:rowOff>27375</xdr:rowOff>
    </xdr:to>
    <xdr:pic>
      <xdr:nvPicPr>
        <xdr:cNvPr id="2" name="Picture 1">
          <a:extLst>
            <a:ext uri="{FF2B5EF4-FFF2-40B4-BE49-F238E27FC236}">
              <a16:creationId xmlns:a16="http://schemas.microsoft.com/office/drawing/2014/main" id="{7AAB3462-3321-41D7-A9C1-332D5D689E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05955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231</xdr:row>
      <xdr:rowOff>57150</xdr:rowOff>
    </xdr:from>
    <xdr:to>
      <xdr:col>2</xdr:col>
      <xdr:colOff>1786439</xdr:colOff>
      <xdr:row>231</xdr:row>
      <xdr:rowOff>2037150</xdr:rowOff>
    </xdr:to>
    <xdr:pic>
      <xdr:nvPicPr>
        <xdr:cNvPr id="3" name="Picture 2">
          <a:extLst>
            <a:ext uri="{FF2B5EF4-FFF2-40B4-BE49-F238E27FC236}">
              <a16:creationId xmlns:a16="http://schemas.microsoft.com/office/drawing/2014/main" id="{7F6B448C-2D3A-47CC-B39D-B6FC33FC73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32530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4559-B183-4F1A-9D6D-995A56D04875}">
  <sheetPr codeName="Sheet19">
    <outlinePr summaryBelow="0" summaryRight="0"/>
  </sheetPr>
  <dimension ref="A1:Q247"/>
  <sheetViews>
    <sheetView showGridLines="0" tabSelected="1" workbookViewId="0">
      <selection sqref="A1:H1"/>
    </sheetView>
  </sheetViews>
  <sheetFormatPr defaultRowHeight="12.75" x14ac:dyDescent="0.2"/>
  <cols>
    <col min="1" max="1" width="5.85546875" bestFit="1" customWidth="1"/>
    <col min="2" max="2" width="24.140625" customWidth="1"/>
    <col min="3" max="3" width="42.140625" customWidth="1"/>
    <col min="4" max="4" width="22.5703125" bestFit="1" customWidth="1"/>
    <col min="5" max="5" width="8.7109375" bestFit="1" customWidth="1"/>
    <col min="6" max="6" width="10.140625" bestFit="1" customWidth="1"/>
    <col min="7" max="7" width="14" bestFit="1" customWidth="1"/>
    <col min="8" max="8" width="10.140625" customWidth="1"/>
    <col min="9" max="256" width="23.85546875" customWidth="1"/>
  </cols>
  <sheetData>
    <row r="1" spans="1:9" ht="15" customHeight="1" x14ac:dyDescent="0.2">
      <c r="A1" s="1" t="s">
        <v>0</v>
      </c>
      <c r="B1" s="1"/>
      <c r="C1" s="1"/>
      <c r="D1" s="1"/>
      <c r="E1" s="1"/>
      <c r="F1" s="1"/>
      <c r="G1" s="1"/>
      <c r="H1" s="1"/>
      <c r="I1" s="2" t="s">
        <v>1</v>
      </c>
    </row>
    <row r="2" spans="1:9" ht="15" customHeight="1" x14ac:dyDescent="0.2">
      <c r="A2" s="1" t="s">
        <v>2</v>
      </c>
      <c r="B2" s="1"/>
      <c r="C2" s="1"/>
      <c r="D2" s="1"/>
      <c r="E2" s="1"/>
      <c r="F2" s="1"/>
      <c r="G2" s="1"/>
      <c r="H2" s="1"/>
    </row>
    <row r="3" spans="1:9" ht="15" customHeight="1" x14ac:dyDescent="0.2">
      <c r="A3" s="1" t="s">
        <v>3</v>
      </c>
      <c r="B3" s="1"/>
      <c r="C3" s="1"/>
      <c r="D3" s="1"/>
      <c r="E3" s="1"/>
      <c r="F3" s="1"/>
      <c r="G3" s="1"/>
      <c r="H3" s="1"/>
    </row>
    <row r="4" spans="1:9" s="5" customFormat="1" ht="30" x14ac:dyDescent="0.2">
      <c r="A4" s="3" t="s">
        <v>4</v>
      </c>
      <c r="B4" s="3" t="s">
        <v>5</v>
      </c>
      <c r="C4" s="3" t="s">
        <v>6</v>
      </c>
      <c r="D4" s="3" t="s">
        <v>7</v>
      </c>
      <c r="E4" s="3" t="s">
        <v>8</v>
      </c>
      <c r="F4" s="3" t="s">
        <v>9</v>
      </c>
      <c r="G4" s="3" t="s">
        <v>10</v>
      </c>
      <c r="H4" s="4" t="s">
        <v>11</v>
      </c>
    </row>
    <row r="5" spans="1:9" x14ac:dyDescent="0.2">
      <c r="A5" s="6"/>
      <c r="B5" s="6"/>
      <c r="C5" s="7" t="s">
        <v>12</v>
      </c>
      <c r="D5" s="6"/>
      <c r="E5" s="6"/>
      <c r="F5" s="6"/>
      <c r="G5" s="6"/>
      <c r="H5" s="8" t="s">
        <v>13</v>
      </c>
    </row>
    <row r="6" spans="1:9" x14ac:dyDescent="0.2">
      <c r="A6" s="6"/>
      <c r="B6" s="6"/>
      <c r="C6" s="7" t="s">
        <v>14</v>
      </c>
      <c r="D6" s="6"/>
      <c r="E6" s="6"/>
      <c r="F6" s="6"/>
      <c r="G6" s="6"/>
      <c r="H6" s="8" t="s">
        <v>13</v>
      </c>
    </row>
    <row r="7" spans="1:9" x14ac:dyDescent="0.2">
      <c r="A7" s="9">
        <v>1</v>
      </c>
      <c r="B7" s="10" t="s">
        <v>15</v>
      </c>
      <c r="C7" s="10" t="s">
        <v>16</v>
      </c>
      <c r="D7" s="10" t="s">
        <v>17</v>
      </c>
      <c r="E7" s="11">
        <v>681500</v>
      </c>
      <c r="F7" s="12">
        <v>8178.6814999999997</v>
      </c>
      <c r="G7" s="13">
        <v>7.9178799999999994E-2</v>
      </c>
      <c r="H7" s="8" t="s">
        <v>13</v>
      </c>
    </row>
    <row r="8" spans="1:9" x14ac:dyDescent="0.2">
      <c r="A8" s="9">
        <v>2</v>
      </c>
      <c r="B8" s="10" t="s">
        <v>18</v>
      </c>
      <c r="C8" s="10" t="s">
        <v>19</v>
      </c>
      <c r="D8" s="10" t="s">
        <v>20</v>
      </c>
      <c r="E8" s="11">
        <v>350700</v>
      </c>
      <c r="F8" s="12">
        <v>5918.7638999999999</v>
      </c>
      <c r="G8" s="13">
        <v>5.7300259999999999E-2</v>
      </c>
      <c r="H8" s="8" t="s">
        <v>13</v>
      </c>
    </row>
    <row r="9" spans="1:9" x14ac:dyDescent="0.2">
      <c r="A9" s="9">
        <v>3</v>
      </c>
      <c r="B9" s="10" t="s">
        <v>21</v>
      </c>
      <c r="C9" s="10" t="s">
        <v>22</v>
      </c>
      <c r="D9" s="10" t="s">
        <v>23</v>
      </c>
      <c r="E9" s="11">
        <v>314625</v>
      </c>
      <c r="F9" s="12">
        <v>4940.2417500000001</v>
      </c>
      <c r="G9" s="13">
        <v>4.7827069999999999E-2</v>
      </c>
      <c r="H9" s="8" t="s">
        <v>13</v>
      </c>
    </row>
    <row r="10" spans="1:9" x14ac:dyDescent="0.2">
      <c r="A10" s="9">
        <v>4</v>
      </c>
      <c r="B10" s="10" t="s">
        <v>24</v>
      </c>
      <c r="C10" s="10" t="s">
        <v>25</v>
      </c>
      <c r="D10" s="10" t="s">
        <v>26</v>
      </c>
      <c r="E10" s="11">
        <v>380500</v>
      </c>
      <c r="F10" s="12">
        <v>3864.1677500000001</v>
      </c>
      <c r="G10" s="13">
        <v>3.740947E-2</v>
      </c>
      <c r="H10" s="8" t="s">
        <v>13</v>
      </c>
    </row>
    <row r="11" spans="1:9" x14ac:dyDescent="0.2">
      <c r="A11" s="9">
        <v>5</v>
      </c>
      <c r="B11" s="10" t="s">
        <v>27</v>
      </c>
      <c r="C11" s="10" t="s">
        <v>28</v>
      </c>
      <c r="D11" s="10" t="s">
        <v>26</v>
      </c>
      <c r="E11" s="11">
        <v>298800</v>
      </c>
      <c r="F11" s="12">
        <v>3597.8508000000002</v>
      </c>
      <c r="G11" s="13">
        <v>3.4831229999999998E-2</v>
      </c>
      <c r="H11" s="8" t="s">
        <v>13</v>
      </c>
    </row>
    <row r="12" spans="1:9" x14ac:dyDescent="0.2">
      <c r="A12" s="9">
        <v>6</v>
      </c>
      <c r="B12" s="10" t="s">
        <v>29</v>
      </c>
      <c r="C12" s="10" t="s">
        <v>30</v>
      </c>
      <c r="D12" s="10" t="s">
        <v>20</v>
      </c>
      <c r="E12" s="11">
        <v>191100</v>
      </c>
      <c r="F12" s="12">
        <v>3009.9205499999998</v>
      </c>
      <c r="G12" s="13">
        <v>2.9139399999999999E-2</v>
      </c>
      <c r="H12" s="8" t="s">
        <v>13</v>
      </c>
    </row>
    <row r="13" spans="1:9" x14ac:dyDescent="0.2">
      <c r="A13" s="9">
        <v>7</v>
      </c>
      <c r="B13" s="10" t="s">
        <v>31</v>
      </c>
      <c r="C13" s="10" t="s">
        <v>32</v>
      </c>
      <c r="D13" s="10" t="s">
        <v>33</v>
      </c>
      <c r="E13" s="11">
        <v>23300</v>
      </c>
      <c r="F13" s="12">
        <v>2783.3830499999999</v>
      </c>
      <c r="G13" s="13">
        <v>2.6946270000000001E-2</v>
      </c>
      <c r="H13" s="8" t="s">
        <v>13</v>
      </c>
    </row>
    <row r="14" spans="1:9" x14ac:dyDescent="0.2">
      <c r="A14" s="9">
        <v>8</v>
      </c>
      <c r="B14" s="10" t="s">
        <v>34</v>
      </c>
      <c r="C14" s="10" t="s">
        <v>35</v>
      </c>
      <c r="D14" s="10" t="s">
        <v>33</v>
      </c>
      <c r="E14" s="11">
        <v>104650</v>
      </c>
      <c r="F14" s="12">
        <v>2705.3071500000001</v>
      </c>
      <c r="G14" s="13">
        <v>2.6190399999999999E-2</v>
      </c>
      <c r="H14" s="8" t="s">
        <v>13</v>
      </c>
    </row>
    <row r="15" spans="1:9" x14ac:dyDescent="0.2">
      <c r="A15" s="9">
        <v>9</v>
      </c>
      <c r="B15" s="10" t="s">
        <v>36</v>
      </c>
      <c r="C15" s="10" t="s">
        <v>37</v>
      </c>
      <c r="D15" s="10" t="s">
        <v>26</v>
      </c>
      <c r="E15" s="11">
        <v>155000</v>
      </c>
      <c r="F15" s="12">
        <v>2685.22</v>
      </c>
      <c r="G15" s="13">
        <v>2.5995939999999999E-2</v>
      </c>
      <c r="H15" s="8" t="s">
        <v>13</v>
      </c>
    </row>
    <row r="16" spans="1:9" x14ac:dyDescent="0.2">
      <c r="A16" s="9">
        <v>10</v>
      </c>
      <c r="B16" s="10" t="s">
        <v>38</v>
      </c>
      <c r="C16" s="10" t="s">
        <v>39</v>
      </c>
      <c r="D16" s="10" t="s">
        <v>26</v>
      </c>
      <c r="E16" s="11">
        <v>117600</v>
      </c>
      <c r="F16" s="12">
        <v>2237.8692000000001</v>
      </c>
      <c r="G16" s="13">
        <v>2.166508E-2</v>
      </c>
      <c r="H16" s="8" t="s">
        <v>13</v>
      </c>
    </row>
    <row r="17" spans="1:8" x14ac:dyDescent="0.2">
      <c r="A17" s="9">
        <v>11</v>
      </c>
      <c r="B17" s="10" t="s">
        <v>40</v>
      </c>
      <c r="C17" s="10" t="s">
        <v>41</v>
      </c>
      <c r="D17" s="10" t="s">
        <v>42</v>
      </c>
      <c r="E17" s="11">
        <v>69840</v>
      </c>
      <c r="F17" s="12">
        <v>2209.6328400000002</v>
      </c>
      <c r="G17" s="13">
        <v>2.1391719999999999E-2</v>
      </c>
      <c r="H17" s="8" t="s">
        <v>13</v>
      </c>
    </row>
    <row r="18" spans="1:8" x14ac:dyDescent="0.2">
      <c r="A18" s="9">
        <v>12</v>
      </c>
      <c r="B18" s="10" t="s">
        <v>43</v>
      </c>
      <c r="C18" s="10" t="s">
        <v>44</v>
      </c>
      <c r="D18" s="10" t="s">
        <v>45</v>
      </c>
      <c r="E18" s="11">
        <v>88100</v>
      </c>
      <c r="F18" s="12">
        <v>1929.61025</v>
      </c>
      <c r="G18" s="13">
        <v>1.8680789999999999E-2</v>
      </c>
      <c r="H18" s="8" t="s">
        <v>13</v>
      </c>
    </row>
    <row r="19" spans="1:8" x14ac:dyDescent="0.2">
      <c r="A19" s="9">
        <v>13</v>
      </c>
      <c r="B19" s="10" t="s">
        <v>46</v>
      </c>
      <c r="C19" s="10" t="s">
        <v>47</v>
      </c>
      <c r="D19" s="10" t="s">
        <v>48</v>
      </c>
      <c r="E19" s="11">
        <v>32750</v>
      </c>
      <c r="F19" s="12">
        <v>1466.31575</v>
      </c>
      <c r="G19" s="13">
        <v>1.4195579999999999E-2</v>
      </c>
      <c r="H19" s="8" t="s">
        <v>13</v>
      </c>
    </row>
    <row r="20" spans="1:8" x14ac:dyDescent="0.2">
      <c r="A20" s="9">
        <v>14</v>
      </c>
      <c r="B20" s="10" t="s">
        <v>49</v>
      </c>
      <c r="C20" s="10" t="s">
        <v>50</v>
      </c>
      <c r="D20" s="10" t="s">
        <v>45</v>
      </c>
      <c r="E20" s="11">
        <v>321600</v>
      </c>
      <c r="F20" s="12">
        <v>1270.32</v>
      </c>
      <c r="G20" s="13">
        <v>1.2298119999999999E-2</v>
      </c>
      <c r="H20" s="8" t="s">
        <v>13</v>
      </c>
    </row>
    <row r="21" spans="1:8" x14ac:dyDescent="0.2">
      <c r="A21" s="9">
        <v>15</v>
      </c>
      <c r="B21" s="10" t="s">
        <v>51</v>
      </c>
      <c r="C21" s="10" t="s">
        <v>52</v>
      </c>
      <c r="D21" s="10" t="s">
        <v>53</v>
      </c>
      <c r="E21" s="11">
        <v>91000</v>
      </c>
      <c r="F21" s="12">
        <v>1217.8530000000001</v>
      </c>
      <c r="G21" s="13">
        <v>1.1790180000000001E-2</v>
      </c>
      <c r="H21" s="8" t="s">
        <v>13</v>
      </c>
    </row>
    <row r="22" spans="1:8" x14ac:dyDescent="0.2">
      <c r="A22" s="9">
        <v>16</v>
      </c>
      <c r="B22" s="10" t="s">
        <v>54</v>
      </c>
      <c r="C22" s="10" t="s">
        <v>55</v>
      </c>
      <c r="D22" s="10" t="s">
        <v>56</v>
      </c>
      <c r="E22" s="11">
        <v>70000</v>
      </c>
      <c r="F22" s="12">
        <v>1136.135</v>
      </c>
      <c r="G22" s="13">
        <v>1.099906E-2</v>
      </c>
      <c r="H22" s="8" t="s">
        <v>13</v>
      </c>
    </row>
    <row r="23" spans="1:8" ht="25.5" x14ac:dyDescent="0.2">
      <c r="A23" s="9">
        <v>17</v>
      </c>
      <c r="B23" s="10" t="s">
        <v>57</v>
      </c>
      <c r="C23" s="10" t="s">
        <v>58</v>
      </c>
      <c r="D23" s="10" t="s">
        <v>59</v>
      </c>
      <c r="E23" s="11">
        <v>107000</v>
      </c>
      <c r="F23" s="12">
        <v>1132.3810000000001</v>
      </c>
      <c r="G23" s="13">
        <v>1.096272E-2</v>
      </c>
      <c r="H23" s="8" t="s">
        <v>13</v>
      </c>
    </row>
    <row r="24" spans="1:8" x14ac:dyDescent="0.2">
      <c r="A24" s="9">
        <v>18</v>
      </c>
      <c r="B24" s="10" t="s">
        <v>60</v>
      </c>
      <c r="C24" s="10" t="s">
        <v>61</v>
      </c>
      <c r="D24" s="10" t="s">
        <v>62</v>
      </c>
      <c r="E24" s="11">
        <v>9750</v>
      </c>
      <c r="F24" s="12">
        <v>987.52387499999998</v>
      </c>
      <c r="G24" s="13">
        <v>9.5603400000000005E-3</v>
      </c>
      <c r="H24" s="8" t="s">
        <v>13</v>
      </c>
    </row>
    <row r="25" spans="1:8" x14ac:dyDescent="0.2">
      <c r="A25" s="9">
        <v>19</v>
      </c>
      <c r="B25" s="10" t="s">
        <v>63</v>
      </c>
      <c r="C25" s="10" t="s">
        <v>64</v>
      </c>
      <c r="D25" s="10" t="s">
        <v>26</v>
      </c>
      <c r="E25" s="11">
        <v>139000</v>
      </c>
      <c r="F25" s="12">
        <v>957.43200000000002</v>
      </c>
      <c r="G25" s="13">
        <v>9.2690099999999994E-3</v>
      </c>
      <c r="H25" s="8" t="s">
        <v>13</v>
      </c>
    </row>
    <row r="26" spans="1:8" x14ac:dyDescent="0.2">
      <c r="A26" s="9">
        <v>20</v>
      </c>
      <c r="B26" s="10" t="s">
        <v>65</v>
      </c>
      <c r="C26" s="10" t="s">
        <v>66</v>
      </c>
      <c r="D26" s="10" t="s">
        <v>67</v>
      </c>
      <c r="E26" s="11">
        <v>149800</v>
      </c>
      <c r="F26" s="12">
        <v>950.25630000000001</v>
      </c>
      <c r="G26" s="13">
        <v>9.1995500000000008E-3</v>
      </c>
      <c r="H26" s="8" t="s">
        <v>13</v>
      </c>
    </row>
    <row r="27" spans="1:8" ht="25.5" x14ac:dyDescent="0.2">
      <c r="A27" s="9">
        <v>21</v>
      </c>
      <c r="B27" s="10" t="s">
        <v>68</v>
      </c>
      <c r="C27" s="10" t="s">
        <v>69</v>
      </c>
      <c r="D27" s="10" t="s">
        <v>59</v>
      </c>
      <c r="E27" s="11">
        <v>57950</v>
      </c>
      <c r="F27" s="12">
        <v>923.28837499999997</v>
      </c>
      <c r="G27" s="13">
        <v>8.9384700000000004E-3</v>
      </c>
      <c r="H27" s="8" t="s">
        <v>13</v>
      </c>
    </row>
    <row r="28" spans="1:8" ht="25.5" x14ac:dyDescent="0.2">
      <c r="A28" s="9">
        <v>22</v>
      </c>
      <c r="B28" s="10" t="s">
        <v>70</v>
      </c>
      <c r="C28" s="10" t="s">
        <v>71</v>
      </c>
      <c r="D28" s="10" t="s">
        <v>72</v>
      </c>
      <c r="E28" s="11">
        <v>63625</v>
      </c>
      <c r="F28" s="12">
        <v>891.22718750000001</v>
      </c>
      <c r="G28" s="13">
        <v>8.6280799999999998E-3</v>
      </c>
      <c r="H28" s="8" t="s">
        <v>13</v>
      </c>
    </row>
    <row r="29" spans="1:8" x14ac:dyDescent="0.2">
      <c r="A29" s="9">
        <v>23</v>
      </c>
      <c r="B29" s="10" t="s">
        <v>73</v>
      </c>
      <c r="C29" s="10" t="s">
        <v>74</v>
      </c>
      <c r="D29" s="10" t="s">
        <v>75</v>
      </c>
      <c r="E29" s="11">
        <v>89100</v>
      </c>
      <c r="F29" s="12">
        <v>847.07370000000003</v>
      </c>
      <c r="G29" s="13">
        <v>8.2006200000000005E-3</v>
      </c>
      <c r="H29" s="8" t="s">
        <v>13</v>
      </c>
    </row>
    <row r="30" spans="1:8" x14ac:dyDescent="0.2">
      <c r="A30" s="9">
        <v>24</v>
      </c>
      <c r="B30" s="10" t="s">
        <v>76</v>
      </c>
      <c r="C30" s="10" t="s">
        <v>77</v>
      </c>
      <c r="D30" s="10" t="s">
        <v>72</v>
      </c>
      <c r="E30" s="11">
        <v>9750</v>
      </c>
      <c r="F30" s="12">
        <v>831.70425</v>
      </c>
      <c r="G30" s="13">
        <v>8.0518299999999994E-3</v>
      </c>
      <c r="H30" s="8" t="s">
        <v>13</v>
      </c>
    </row>
    <row r="31" spans="1:8" x14ac:dyDescent="0.2">
      <c r="A31" s="9">
        <v>25</v>
      </c>
      <c r="B31" s="10" t="s">
        <v>78</v>
      </c>
      <c r="C31" s="10" t="s">
        <v>79</v>
      </c>
      <c r="D31" s="10" t="s">
        <v>26</v>
      </c>
      <c r="E31" s="11">
        <v>84000</v>
      </c>
      <c r="F31" s="12">
        <v>831.68399999999997</v>
      </c>
      <c r="G31" s="13">
        <v>8.0516300000000006E-3</v>
      </c>
      <c r="H31" s="8" t="s">
        <v>13</v>
      </c>
    </row>
    <row r="32" spans="1:8" x14ac:dyDescent="0.2">
      <c r="A32" s="9">
        <v>26</v>
      </c>
      <c r="B32" s="10" t="s">
        <v>80</v>
      </c>
      <c r="C32" s="10" t="s">
        <v>81</v>
      </c>
      <c r="D32" s="10" t="s">
        <v>26</v>
      </c>
      <c r="E32" s="11">
        <v>406575</v>
      </c>
      <c r="F32" s="12">
        <v>801.23735250000004</v>
      </c>
      <c r="G32" s="13">
        <v>7.7568799999999999E-3</v>
      </c>
      <c r="H32" s="8" t="s">
        <v>13</v>
      </c>
    </row>
    <row r="33" spans="1:8" x14ac:dyDescent="0.2">
      <c r="A33" s="9">
        <v>27</v>
      </c>
      <c r="B33" s="10" t="s">
        <v>82</v>
      </c>
      <c r="C33" s="10" t="s">
        <v>83</v>
      </c>
      <c r="D33" s="10" t="s">
        <v>26</v>
      </c>
      <c r="E33" s="11">
        <v>410000</v>
      </c>
      <c r="F33" s="12">
        <v>728.24199999999996</v>
      </c>
      <c r="G33" s="13">
        <v>7.0502000000000004E-3</v>
      </c>
      <c r="H33" s="8" t="s">
        <v>13</v>
      </c>
    </row>
    <row r="34" spans="1:8" x14ac:dyDescent="0.2">
      <c r="A34" s="9">
        <v>28</v>
      </c>
      <c r="B34" s="10" t="s">
        <v>84</v>
      </c>
      <c r="C34" s="10" t="s">
        <v>85</v>
      </c>
      <c r="D34" s="10" t="s">
        <v>20</v>
      </c>
      <c r="E34" s="11">
        <v>48000</v>
      </c>
      <c r="F34" s="12">
        <v>714.16800000000001</v>
      </c>
      <c r="G34" s="13">
        <v>6.9139500000000003E-3</v>
      </c>
      <c r="H34" s="8" t="s">
        <v>13</v>
      </c>
    </row>
    <row r="35" spans="1:8" x14ac:dyDescent="0.2">
      <c r="A35" s="9">
        <v>29</v>
      </c>
      <c r="B35" s="10" t="s">
        <v>86</v>
      </c>
      <c r="C35" s="10" t="s">
        <v>87</v>
      </c>
      <c r="D35" s="10" t="s">
        <v>88</v>
      </c>
      <c r="E35" s="11">
        <v>13000</v>
      </c>
      <c r="F35" s="12">
        <v>690.89149999999995</v>
      </c>
      <c r="G35" s="13">
        <v>6.6886000000000003E-3</v>
      </c>
      <c r="H35" s="8" t="s">
        <v>13</v>
      </c>
    </row>
    <row r="36" spans="1:8" x14ac:dyDescent="0.2">
      <c r="A36" s="9">
        <v>30</v>
      </c>
      <c r="B36" s="10" t="s">
        <v>89</v>
      </c>
      <c r="C36" s="10" t="s">
        <v>90</v>
      </c>
      <c r="D36" s="10" t="s">
        <v>33</v>
      </c>
      <c r="E36" s="11">
        <v>10000</v>
      </c>
      <c r="F36" s="12">
        <v>667.11500000000001</v>
      </c>
      <c r="G36" s="13">
        <v>6.4584200000000003E-3</v>
      </c>
      <c r="H36" s="8" t="s">
        <v>13</v>
      </c>
    </row>
    <row r="37" spans="1:8" x14ac:dyDescent="0.2">
      <c r="A37" s="9">
        <v>31</v>
      </c>
      <c r="B37" s="10" t="s">
        <v>91</v>
      </c>
      <c r="C37" s="10" t="s">
        <v>92</v>
      </c>
      <c r="D37" s="10" t="s">
        <v>93</v>
      </c>
      <c r="E37" s="11">
        <v>11000</v>
      </c>
      <c r="F37" s="12">
        <v>665.78599999999994</v>
      </c>
      <c r="G37" s="13">
        <v>6.4455500000000004E-3</v>
      </c>
      <c r="H37" s="8" t="s">
        <v>13</v>
      </c>
    </row>
    <row r="38" spans="1:8" x14ac:dyDescent="0.2">
      <c r="A38" s="9">
        <v>32</v>
      </c>
      <c r="B38" s="10" t="s">
        <v>94</v>
      </c>
      <c r="C38" s="10" t="s">
        <v>95</v>
      </c>
      <c r="D38" s="10" t="s">
        <v>33</v>
      </c>
      <c r="E38" s="11">
        <v>29750</v>
      </c>
      <c r="F38" s="12">
        <v>662.08624999999995</v>
      </c>
      <c r="G38" s="13">
        <v>6.4097399999999997E-3</v>
      </c>
      <c r="H38" s="8" t="s">
        <v>13</v>
      </c>
    </row>
    <row r="39" spans="1:8" x14ac:dyDescent="0.2">
      <c r="A39" s="9">
        <v>33</v>
      </c>
      <c r="B39" s="10" t="s">
        <v>96</v>
      </c>
      <c r="C39" s="10" t="s">
        <v>97</v>
      </c>
      <c r="D39" s="10" t="s">
        <v>48</v>
      </c>
      <c r="E39" s="11">
        <v>263000</v>
      </c>
      <c r="F39" s="12">
        <v>657.10550000000001</v>
      </c>
      <c r="G39" s="13">
        <v>6.3615199999999998E-3</v>
      </c>
      <c r="H39" s="8" t="s">
        <v>13</v>
      </c>
    </row>
    <row r="40" spans="1:8" x14ac:dyDescent="0.2">
      <c r="A40" s="9">
        <v>34</v>
      </c>
      <c r="B40" s="10" t="s">
        <v>98</v>
      </c>
      <c r="C40" s="10" t="s">
        <v>99</v>
      </c>
      <c r="D40" s="10" t="s">
        <v>33</v>
      </c>
      <c r="E40" s="11">
        <v>97750</v>
      </c>
      <c r="F40" s="12">
        <v>606.68537500000002</v>
      </c>
      <c r="G40" s="13">
        <v>5.87339E-3</v>
      </c>
      <c r="H40" s="8" t="s">
        <v>13</v>
      </c>
    </row>
    <row r="41" spans="1:8" x14ac:dyDescent="0.2">
      <c r="A41" s="9">
        <v>35</v>
      </c>
      <c r="B41" s="10" t="s">
        <v>100</v>
      </c>
      <c r="C41" s="10" t="s">
        <v>101</v>
      </c>
      <c r="D41" s="10" t="s">
        <v>102</v>
      </c>
      <c r="E41" s="11">
        <v>266000</v>
      </c>
      <c r="F41" s="12">
        <v>590.78599999999994</v>
      </c>
      <c r="G41" s="13">
        <v>5.7194699999999999E-3</v>
      </c>
      <c r="H41" s="8" t="s">
        <v>13</v>
      </c>
    </row>
    <row r="42" spans="1:8" x14ac:dyDescent="0.2">
      <c r="A42" s="9">
        <v>36</v>
      </c>
      <c r="B42" s="10" t="s">
        <v>103</v>
      </c>
      <c r="C42" s="10" t="s">
        <v>104</v>
      </c>
      <c r="D42" s="10" t="s">
        <v>102</v>
      </c>
      <c r="E42" s="11">
        <v>8000</v>
      </c>
      <c r="F42" s="12">
        <v>559.41200000000003</v>
      </c>
      <c r="G42" s="13">
        <v>5.4157399999999996E-3</v>
      </c>
      <c r="H42" s="8" t="s">
        <v>13</v>
      </c>
    </row>
    <row r="43" spans="1:8" x14ac:dyDescent="0.2">
      <c r="A43" s="9">
        <v>37</v>
      </c>
      <c r="B43" s="10" t="s">
        <v>105</v>
      </c>
      <c r="C43" s="10" t="s">
        <v>106</v>
      </c>
      <c r="D43" s="10" t="s">
        <v>107</v>
      </c>
      <c r="E43" s="11">
        <v>178500</v>
      </c>
      <c r="F43" s="12">
        <v>555.93825000000004</v>
      </c>
      <c r="G43" s="13">
        <v>5.3821099999999998E-3</v>
      </c>
      <c r="H43" s="8" t="s">
        <v>13</v>
      </c>
    </row>
    <row r="44" spans="1:8" x14ac:dyDescent="0.2">
      <c r="A44" s="9">
        <v>38</v>
      </c>
      <c r="B44" s="10" t="s">
        <v>108</v>
      </c>
      <c r="C44" s="10" t="s">
        <v>109</v>
      </c>
      <c r="D44" s="10" t="s">
        <v>102</v>
      </c>
      <c r="E44" s="11">
        <v>208000</v>
      </c>
      <c r="F44" s="12">
        <v>503.67200000000003</v>
      </c>
      <c r="G44" s="13">
        <v>4.8761100000000003E-3</v>
      </c>
      <c r="H44" s="8" t="s">
        <v>13</v>
      </c>
    </row>
    <row r="45" spans="1:8" x14ac:dyDescent="0.2">
      <c r="A45" s="9">
        <v>39</v>
      </c>
      <c r="B45" s="10" t="s">
        <v>110</v>
      </c>
      <c r="C45" s="10" t="s">
        <v>111</v>
      </c>
      <c r="D45" s="10" t="s">
        <v>112</v>
      </c>
      <c r="E45" s="11">
        <v>78100</v>
      </c>
      <c r="F45" s="12">
        <v>475.23849999999999</v>
      </c>
      <c r="G45" s="13">
        <v>4.6008400000000001E-3</v>
      </c>
      <c r="H45" s="8" t="s">
        <v>13</v>
      </c>
    </row>
    <row r="46" spans="1:8" ht="25.5" x14ac:dyDescent="0.2">
      <c r="A46" s="9">
        <v>40</v>
      </c>
      <c r="B46" s="10" t="s">
        <v>113</v>
      </c>
      <c r="C46" s="10" t="s">
        <v>114</v>
      </c>
      <c r="D46" s="10" t="s">
        <v>59</v>
      </c>
      <c r="E46" s="11">
        <v>40000</v>
      </c>
      <c r="F46" s="12">
        <v>446.6</v>
      </c>
      <c r="G46" s="13">
        <v>4.3235900000000004E-3</v>
      </c>
      <c r="H46" s="8" t="s">
        <v>13</v>
      </c>
    </row>
    <row r="47" spans="1:8" x14ac:dyDescent="0.2">
      <c r="A47" s="9">
        <v>41</v>
      </c>
      <c r="B47" s="10" t="s">
        <v>115</v>
      </c>
      <c r="C47" s="10" t="s">
        <v>116</v>
      </c>
      <c r="D47" s="10" t="s">
        <v>72</v>
      </c>
      <c r="E47" s="11">
        <v>58000</v>
      </c>
      <c r="F47" s="12">
        <v>442.74299999999999</v>
      </c>
      <c r="G47" s="13">
        <v>4.2862500000000001E-3</v>
      </c>
      <c r="H47" s="8" t="s">
        <v>13</v>
      </c>
    </row>
    <row r="48" spans="1:8" x14ac:dyDescent="0.2">
      <c r="A48" s="9">
        <v>42</v>
      </c>
      <c r="B48" s="10" t="s">
        <v>117</v>
      </c>
      <c r="C48" s="10" t="s">
        <v>118</v>
      </c>
      <c r="D48" s="10" t="s">
        <v>88</v>
      </c>
      <c r="E48" s="11">
        <v>14000</v>
      </c>
      <c r="F48" s="12">
        <v>440.03399999999999</v>
      </c>
      <c r="G48" s="13">
        <v>4.2600199999999998E-3</v>
      </c>
      <c r="H48" s="8" t="s">
        <v>13</v>
      </c>
    </row>
    <row r="49" spans="1:8" x14ac:dyDescent="0.2">
      <c r="A49" s="9">
        <v>43</v>
      </c>
      <c r="B49" s="10" t="s">
        <v>119</v>
      </c>
      <c r="C49" s="10" t="s">
        <v>120</v>
      </c>
      <c r="D49" s="10" t="s">
        <v>121</v>
      </c>
      <c r="E49" s="11">
        <v>12000</v>
      </c>
      <c r="F49" s="12">
        <v>367.35</v>
      </c>
      <c r="G49" s="13">
        <v>3.5563600000000002E-3</v>
      </c>
      <c r="H49" s="8" t="s">
        <v>13</v>
      </c>
    </row>
    <row r="50" spans="1:8" x14ac:dyDescent="0.2">
      <c r="A50" s="9">
        <v>44</v>
      </c>
      <c r="B50" s="10" t="s">
        <v>122</v>
      </c>
      <c r="C50" s="10" t="s">
        <v>123</v>
      </c>
      <c r="D50" s="10" t="s">
        <v>20</v>
      </c>
      <c r="E50" s="11">
        <v>10408</v>
      </c>
      <c r="F50" s="12">
        <v>362.53665999999998</v>
      </c>
      <c r="G50" s="13">
        <v>3.5097599999999998E-3</v>
      </c>
      <c r="H50" s="8" t="s">
        <v>13</v>
      </c>
    </row>
    <row r="51" spans="1:8" x14ac:dyDescent="0.2">
      <c r="A51" s="9">
        <v>45</v>
      </c>
      <c r="B51" s="10" t="s">
        <v>124</v>
      </c>
      <c r="C51" s="10" t="s">
        <v>125</v>
      </c>
      <c r="D51" s="10" t="s">
        <v>53</v>
      </c>
      <c r="E51" s="11">
        <v>68000</v>
      </c>
      <c r="F51" s="12">
        <v>330.48</v>
      </c>
      <c r="G51" s="13">
        <v>3.1994200000000001E-3</v>
      </c>
      <c r="H51" s="8" t="s">
        <v>13</v>
      </c>
    </row>
    <row r="52" spans="1:8" ht="25.5" x14ac:dyDescent="0.2">
      <c r="A52" s="9">
        <v>46</v>
      </c>
      <c r="B52" s="10" t="s">
        <v>126</v>
      </c>
      <c r="C52" s="10" t="s">
        <v>127</v>
      </c>
      <c r="D52" s="10" t="s">
        <v>59</v>
      </c>
      <c r="E52" s="11">
        <v>12886</v>
      </c>
      <c r="F52" s="12">
        <v>295.16671600000001</v>
      </c>
      <c r="G52" s="13">
        <v>2.85754E-3</v>
      </c>
      <c r="H52" s="8" t="s">
        <v>13</v>
      </c>
    </row>
    <row r="53" spans="1:8" x14ac:dyDescent="0.2">
      <c r="A53" s="9">
        <v>47</v>
      </c>
      <c r="B53" s="10" t="s">
        <v>128</v>
      </c>
      <c r="C53" s="10" t="s">
        <v>129</v>
      </c>
      <c r="D53" s="10" t="s">
        <v>62</v>
      </c>
      <c r="E53" s="11">
        <v>15869</v>
      </c>
      <c r="F53" s="12">
        <v>268.13055850000001</v>
      </c>
      <c r="G53" s="13">
        <v>2.5958000000000001E-3</v>
      </c>
      <c r="H53" s="8" t="s">
        <v>13</v>
      </c>
    </row>
    <row r="54" spans="1:8" x14ac:dyDescent="0.2">
      <c r="A54" s="9">
        <v>48</v>
      </c>
      <c r="B54" s="10" t="s">
        <v>130</v>
      </c>
      <c r="C54" s="10" t="s">
        <v>131</v>
      </c>
      <c r="D54" s="10" t="s">
        <v>132</v>
      </c>
      <c r="E54" s="11">
        <v>12600</v>
      </c>
      <c r="F54" s="12">
        <v>264.096</v>
      </c>
      <c r="G54" s="13">
        <v>2.55675E-3</v>
      </c>
      <c r="H54" s="8" t="s">
        <v>13</v>
      </c>
    </row>
    <row r="55" spans="1:8" x14ac:dyDescent="0.2">
      <c r="A55" s="9">
        <v>49</v>
      </c>
      <c r="B55" s="10" t="s">
        <v>133</v>
      </c>
      <c r="C55" s="10" t="s">
        <v>134</v>
      </c>
      <c r="D55" s="10" t="s">
        <v>88</v>
      </c>
      <c r="E55" s="11">
        <v>5000</v>
      </c>
      <c r="F55" s="12">
        <v>249.58250000000001</v>
      </c>
      <c r="G55" s="13">
        <v>2.4162400000000001E-3</v>
      </c>
      <c r="H55" s="8" t="s">
        <v>13</v>
      </c>
    </row>
    <row r="56" spans="1:8" x14ac:dyDescent="0.2">
      <c r="A56" s="9">
        <v>50</v>
      </c>
      <c r="B56" s="10" t="s">
        <v>135</v>
      </c>
      <c r="C56" s="10" t="s">
        <v>136</v>
      </c>
      <c r="D56" s="10" t="s">
        <v>137</v>
      </c>
      <c r="E56" s="11">
        <v>23000</v>
      </c>
      <c r="F56" s="12">
        <v>245.96199999999999</v>
      </c>
      <c r="G56" s="13">
        <v>2.38119E-3</v>
      </c>
      <c r="H56" s="8" t="s">
        <v>13</v>
      </c>
    </row>
    <row r="57" spans="1:8" x14ac:dyDescent="0.2">
      <c r="A57" s="9">
        <v>51</v>
      </c>
      <c r="B57" s="10" t="s">
        <v>138</v>
      </c>
      <c r="C57" s="10" t="s">
        <v>139</v>
      </c>
      <c r="D57" s="10" t="s">
        <v>140</v>
      </c>
      <c r="E57" s="11">
        <v>18200</v>
      </c>
      <c r="F57" s="12">
        <v>233.76990000000001</v>
      </c>
      <c r="G57" s="13">
        <v>2.2631499999999998E-3</v>
      </c>
      <c r="H57" s="8" t="s">
        <v>13</v>
      </c>
    </row>
    <row r="58" spans="1:8" x14ac:dyDescent="0.2">
      <c r="A58" s="9">
        <v>52</v>
      </c>
      <c r="B58" s="10" t="s">
        <v>141</v>
      </c>
      <c r="C58" s="10" t="s">
        <v>142</v>
      </c>
      <c r="D58" s="10" t="s">
        <v>143</v>
      </c>
      <c r="E58" s="11">
        <v>35475</v>
      </c>
      <c r="F58" s="12">
        <v>225.46136250000001</v>
      </c>
      <c r="G58" s="13">
        <v>2.18272E-3</v>
      </c>
      <c r="H58" s="8" t="s">
        <v>13</v>
      </c>
    </row>
    <row r="59" spans="1:8" x14ac:dyDescent="0.2">
      <c r="A59" s="9">
        <v>53</v>
      </c>
      <c r="B59" s="10" t="s">
        <v>144</v>
      </c>
      <c r="C59" s="10" t="s">
        <v>145</v>
      </c>
      <c r="D59" s="10" t="s">
        <v>112</v>
      </c>
      <c r="E59" s="11">
        <v>15750</v>
      </c>
      <c r="F59" s="12">
        <v>225.30375000000001</v>
      </c>
      <c r="G59" s="13">
        <v>2.18119E-3</v>
      </c>
      <c r="H59" s="8" t="s">
        <v>13</v>
      </c>
    </row>
    <row r="60" spans="1:8" x14ac:dyDescent="0.2">
      <c r="A60" s="9">
        <v>54</v>
      </c>
      <c r="B60" s="10" t="s">
        <v>146</v>
      </c>
      <c r="C60" s="10" t="s">
        <v>147</v>
      </c>
      <c r="D60" s="10" t="s">
        <v>33</v>
      </c>
      <c r="E60" s="11">
        <v>5250</v>
      </c>
      <c r="F60" s="12">
        <v>193.25774999999999</v>
      </c>
      <c r="G60" s="13">
        <v>1.8709499999999999E-3</v>
      </c>
      <c r="H60" s="8" t="s">
        <v>13</v>
      </c>
    </row>
    <row r="61" spans="1:8" x14ac:dyDescent="0.2">
      <c r="A61" s="9">
        <v>55</v>
      </c>
      <c r="B61" s="10" t="s">
        <v>148</v>
      </c>
      <c r="C61" s="10" t="s">
        <v>149</v>
      </c>
      <c r="D61" s="10" t="s">
        <v>140</v>
      </c>
      <c r="E61" s="11">
        <v>8000</v>
      </c>
      <c r="F61" s="12">
        <v>155.69200000000001</v>
      </c>
      <c r="G61" s="13">
        <v>1.50727E-3</v>
      </c>
      <c r="H61" s="8" t="s">
        <v>13</v>
      </c>
    </row>
    <row r="62" spans="1:8" ht="25.5" x14ac:dyDescent="0.2">
      <c r="A62" s="9">
        <v>56</v>
      </c>
      <c r="B62" s="10" t="s">
        <v>150</v>
      </c>
      <c r="C62" s="10" t="s">
        <v>151</v>
      </c>
      <c r="D62" s="10" t="s">
        <v>59</v>
      </c>
      <c r="E62" s="11">
        <v>7650</v>
      </c>
      <c r="F62" s="12">
        <v>145.705725</v>
      </c>
      <c r="G62" s="13">
        <v>1.4105999999999999E-3</v>
      </c>
      <c r="H62" s="8" t="s">
        <v>13</v>
      </c>
    </row>
    <row r="63" spans="1:8" x14ac:dyDescent="0.2">
      <c r="A63" s="9">
        <v>57</v>
      </c>
      <c r="B63" s="10" t="s">
        <v>152</v>
      </c>
      <c r="C63" s="10" t="s">
        <v>153</v>
      </c>
      <c r="D63" s="10" t="s">
        <v>56</v>
      </c>
      <c r="E63" s="11">
        <v>4175</v>
      </c>
      <c r="F63" s="12">
        <v>128.4751875</v>
      </c>
      <c r="G63" s="13">
        <v>1.2437800000000001E-3</v>
      </c>
      <c r="H63" s="8" t="s">
        <v>13</v>
      </c>
    </row>
    <row r="64" spans="1:8" x14ac:dyDescent="0.2">
      <c r="A64" s="9">
        <v>58</v>
      </c>
      <c r="B64" s="10" t="s">
        <v>154</v>
      </c>
      <c r="C64" s="10" t="s">
        <v>155</v>
      </c>
      <c r="D64" s="10" t="s">
        <v>156</v>
      </c>
      <c r="E64" s="11">
        <v>25000</v>
      </c>
      <c r="F64" s="12">
        <v>122.1125</v>
      </c>
      <c r="G64" s="13">
        <v>1.1821900000000001E-3</v>
      </c>
      <c r="H64" s="8" t="s">
        <v>13</v>
      </c>
    </row>
    <row r="65" spans="1:8" x14ac:dyDescent="0.2">
      <c r="A65" s="9">
        <v>59</v>
      </c>
      <c r="B65" s="10" t="s">
        <v>157</v>
      </c>
      <c r="C65" s="10" t="s">
        <v>158</v>
      </c>
      <c r="D65" s="10" t="s">
        <v>72</v>
      </c>
      <c r="E65" s="11">
        <v>6000</v>
      </c>
      <c r="F65" s="12">
        <v>112.33799999999999</v>
      </c>
      <c r="G65" s="13">
        <v>1.08756E-3</v>
      </c>
      <c r="H65" s="8" t="s">
        <v>13</v>
      </c>
    </row>
    <row r="66" spans="1:8" ht="25.5" x14ac:dyDescent="0.2">
      <c r="A66" s="9">
        <v>60</v>
      </c>
      <c r="B66" s="10" t="s">
        <v>159</v>
      </c>
      <c r="C66" s="10" t="s">
        <v>160</v>
      </c>
      <c r="D66" s="10" t="s">
        <v>59</v>
      </c>
      <c r="E66" s="11">
        <v>1058</v>
      </c>
      <c r="F66" s="12">
        <v>112.26438</v>
      </c>
      <c r="G66" s="13">
        <v>1.0868500000000001E-3</v>
      </c>
      <c r="H66" s="8" t="s">
        <v>13</v>
      </c>
    </row>
    <row r="67" spans="1:8" x14ac:dyDescent="0.2">
      <c r="A67" s="9">
        <v>61</v>
      </c>
      <c r="B67" s="10" t="s">
        <v>161</v>
      </c>
      <c r="C67" s="10" t="s">
        <v>162</v>
      </c>
      <c r="D67" s="10" t="s">
        <v>62</v>
      </c>
      <c r="E67" s="11">
        <v>2000</v>
      </c>
      <c r="F67" s="12">
        <v>46.133000000000003</v>
      </c>
      <c r="G67" s="13">
        <v>4.4662E-4</v>
      </c>
      <c r="H67" s="8" t="s">
        <v>13</v>
      </c>
    </row>
    <row r="68" spans="1:8" x14ac:dyDescent="0.2">
      <c r="A68" s="9">
        <v>62</v>
      </c>
      <c r="B68" s="10" t="s">
        <v>163</v>
      </c>
      <c r="C68" s="10" t="s">
        <v>164</v>
      </c>
      <c r="D68" s="10" t="s">
        <v>62</v>
      </c>
      <c r="E68" s="11">
        <v>9000</v>
      </c>
      <c r="F68" s="12">
        <v>41.845500000000001</v>
      </c>
      <c r="G68" s="13">
        <v>4.0510999999999998E-4</v>
      </c>
      <c r="H68" s="8" t="s">
        <v>13</v>
      </c>
    </row>
    <row r="69" spans="1:8" x14ac:dyDescent="0.2">
      <c r="A69" s="9">
        <v>63</v>
      </c>
      <c r="B69" s="10" t="s">
        <v>165</v>
      </c>
      <c r="C69" s="10" t="s">
        <v>166</v>
      </c>
      <c r="D69" s="10" t="s">
        <v>56</v>
      </c>
      <c r="E69" s="11">
        <v>1200</v>
      </c>
      <c r="F69" s="12">
        <v>26.157</v>
      </c>
      <c r="G69" s="13">
        <v>2.5323000000000001E-4</v>
      </c>
      <c r="H69" s="8" t="s">
        <v>13</v>
      </c>
    </row>
    <row r="70" spans="1:8" x14ac:dyDescent="0.2">
      <c r="A70" s="9">
        <v>64</v>
      </c>
      <c r="B70" s="10" t="s">
        <v>167</v>
      </c>
      <c r="C70" s="10" t="s">
        <v>168</v>
      </c>
      <c r="D70" s="10" t="s">
        <v>23</v>
      </c>
      <c r="E70" s="11">
        <v>3400</v>
      </c>
      <c r="F70" s="12">
        <v>10.9939</v>
      </c>
      <c r="G70" s="13">
        <v>1.0643E-4</v>
      </c>
      <c r="H70" s="8" t="s">
        <v>13</v>
      </c>
    </row>
    <row r="71" spans="1:8" x14ac:dyDescent="0.2">
      <c r="A71" s="6"/>
      <c r="B71" s="6"/>
      <c r="C71" s="7" t="s">
        <v>169</v>
      </c>
      <c r="D71" s="6"/>
      <c r="E71" s="6" t="s">
        <v>13</v>
      </c>
      <c r="F71" s="14">
        <v>71874.398294500003</v>
      </c>
      <c r="G71" s="15">
        <v>0.69582471000000001</v>
      </c>
      <c r="H71" s="8" t="s">
        <v>13</v>
      </c>
    </row>
    <row r="72" spans="1:8" x14ac:dyDescent="0.2">
      <c r="A72" s="6"/>
      <c r="B72" s="6"/>
      <c r="C72" s="16"/>
      <c r="D72" s="6"/>
      <c r="E72" s="6"/>
      <c r="F72" s="17"/>
      <c r="G72" s="17"/>
      <c r="H72" s="8" t="s">
        <v>13</v>
      </c>
    </row>
    <row r="73" spans="1:8" x14ac:dyDescent="0.2">
      <c r="A73" s="6"/>
      <c r="B73" s="6"/>
      <c r="C73" s="7" t="s">
        <v>170</v>
      </c>
      <c r="D73" s="6"/>
      <c r="E73" s="6"/>
      <c r="F73" s="6"/>
      <c r="G73" s="6"/>
      <c r="H73" s="8" t="s">
        <v>13</v>
      </c>
    </row>
    <row r="74" spans="1:8" x14ac:dyDescent="0.2">
      <c r="A74" s="6"/>
      <c r="B74" s="6"/>
      <c r="C74" s="7" t="s">
        <v>169</v>
      </c>
      <c r="D74" s="6"/>
      <c r="E74" s="6" t="s">
        <v>13</v>
      </c>
      <c r="F74" s="18" t="s">
        <v>171</v>
      </c>
      <c r="G74" s="15">
        <v>0</v>
      </c>
      <c r="H74" s="8" t="s">
        <v>13</v>
      </c>
    </row>
    <row r="75" spans="1:8" x14ac:dyDescent="0.2">
      <c r="A75" s="6"/>
      <c r="B75" s="6"/>
      <c r="C75" s="16"/>
      <c r="D75" s="6"/>
      <c r="E75" s="6"/>
      <c r="F75" s="17"/>
      <c r="G75" s="17"/>
      <c r="H75" s="8" t="s">
        <v>13</v>
      </c>
    </row>
    <row r="76" spans="1:8" x14ac:dyDescent="0.2">
      <c r="A76" s="6"/>
      <c r="B76" s="6"/>
      <c r="C76" s="7" t="s">
        <v>172</v>
      </c>
      <c r="D76" s="6"/>
      <c r="E76" s="6"/>
      <c r="F76" s="6"/>
      <c r="G76" s="6"/>
      <c r="H76" s="8" t="s">
        <v>13</v>
      </c>
    </row>
    <row r="77" spans="1:8" x14ac:dyDescent="0.2">
      <c r="A77" s="6"/>
      <c r="B77" s="6"/>
      <c r="C77" s="7" t="s">
        <v>169</v>
      </c>
      <c r="D77" s="6"/>
      <c r="E77" s="6" t="s">
        <v>13</v>
      </c>
      <c r="F77" s="18" t="s">
        <v>171</v>
      </c>
      <c r="G77" s="15">
        <v>0</v>
      </c>
      <c r="H77" s="8" t="s">
        <v>13</v>
      </c>
    </row>
    <row r="78" spans="1:8" x14ac:dyDescent="0.2">
      <c r="A78" s="6"/>
      <c r="B78" s="6"/>
      <c r="C78" s="16"/>
      <c r="D78" s="6"/>
      <c r="E78" s="6"/>
      <c r="F78" s="17"/>
      <c r="G78" s="17"/>
      <c r="H78" s="8" t="s">
        <v>13</v>
      </c>
    </row>
    <row r="79" spans="1:8" x14ac:dyDescent="0.2">
      <c r="A79" s="6"/>
      <c r="B79" s="6"/>
      <c r="C79" s="7" t="s">
        <v>173</v>
      </c>
      <c r="D79" s="6"/>
      <c r="E79" s="6"/>
      <c r="F79" s="6"/>
      <c r="G79" s="6"/>
      <c r="H79" s="8" t="s">
        <v>13</v>
      </c>
    </row>
    <row r="80" spans="1:8" x14ac:dyDescent="0.2">
      <c r="A80" s="6"/>
      <c r="B80" s="6"/>
      <c r="C80" s="7" t="s">
        <v>169</v>
      </c>
      <c r="D80" s="6"/>
      <c r="E80" s="6" t="s">
        <v>13</v>
      </c>
      <c r="F80" s="18" t="s">
        <v>171</v>
      </c>
      <c r="G80" s="15">
        <v>0</v>
      </c>
      <c r="H80" s="8" t="s">
        <v>13</v>
      </c>
    </row>
    <row r="81" spans="1:8" x14ac:dyDescent="0.2">
      <c r="A81" s="6"/>
      <c r="B81" s="6"/>
      <c r="C81" s="16"/>
      <c r="D81" s="6"/>
      <c r="E81" s="6"/>
      <c r="F81" s="17"/>
      <c r="G81" s="17"/>
      <c r="H81" s="8" t="s">
        <v>13</v>
      </c>
    </row>
    <row r="82" spans="1:8" x14ac:dyDescent="0.2">
      <c r="A82" s="6"/>
      <c r="B82" s="6"/>
      <c r="C82" s="7" t="s">
        <v>174</v>
      </c>
      <c r="D82" s="6"/>
      <c r="E82" s="6"/>
      <c r="F82" s="17"/>
      <c r="G82" s="17"/>
      <c r="H82" s="8" t="s">
        <v>13</v>
      </c>
    </row>
    <row r="83" spans="1:8" x14ac:dyDescent="0.2">
      <c r="A83" s="6"/>
      <c r="B83" s="6"/>
      <c r="C83" s="7" t="s">
        <v>169</v>
      </c>
      <c r="D83" s="6"/>
      <c r="E83" s="6" t="s">
        <v>13</v>
      </c>
      <c r="F83" s="18" t="s">
        <v>171</v>
      </c>
      <c r="G83" s="15">
        <v>0</v>
      </c>
      <c r="H83" s="8" t="s">
        <v>13</v>
      </c>
    </row>
    <row r="84" spans="1:8" x14ac:dyDescent="0.2">
      <c r="A84" s="6"/>
      <c r="B84" s="6"/>
      <c r="C84" s="16"/>
      <c r="D84" s="6"/>
      <c r="E84" s="6"/>
      <c r="F84" s="17"/>
      <c r="G84" s="17"/>
      <c r="H84" s="8" t="s">
        <v>13</v>
      </c>
    </row>
    <row r="85" spans="1:8" x14ac:dyDescent="0.2">
      <c r="A85" s="6"/>
      <c r="B85" s="6"/>
      <c r="C85" s="7" t="s">
        <v>175</v>
      </c>
      <c r="D85" s="6"/>
      <c r="E85" s="6"/>
      <c r="F85" s="17"/>
      <c r="G85" s="17"/>
      <c r="H85" s="8" t="s">
        <v>13</v>
      </c>
    </row>
    <row r="86" spans="1:8" x14ac:dyDescent="0.2">
      <c r="A86" s="9">
        <v>1</v>
      </c>
      <c r="B86" s="10"/>
      <c r="C86" s="10" t="s">
        <v>176</v>
      </c>
      <c r="D86" s="10" t="s">
        <v>177</v>
      </c>
      <c r="E86" s="11">
        <v>-175</v>
      </c>
      <c r="F86" s="12">
        <v>-5.4164250000000003</v>
      </c>
      <c r="G86" s="13">
        <f>F86/$F$185</f>
        <v>-5.243705947727336E-5</v>
      </c>
      <c r="H86" s="8" t="s">
        <v>13</v>
      </c>
    </row>
    <row r="87" spans="1:8" x14ac:dyDescent="0.2">
      <c r="A87" s="9">
        <v>2</v>
      </c>
      <c r="B87" s="10"/>
      <c r="C87" s="10" t="s">
        <v>178</v>
      </c>
      <c r="D87" s="10" t="s">
        <v>177</v>
      </c>
      <c r="E87" s="11">
        <v>-3400</v>
      </c>
      <c r="F87" s="12">
        <v>-11.056800000000001</v>
      </c>
      <c r="G87" s="13">
        <f t="shared" ref="G87:G123" si="0">F87/$F$185</f>
        <v>-1.0704220574056062E-4</v>
      </c>
      <c r="H87" s="8" t="s">
        <v>13</v>
      </c>
    </row>
    <row r="88" spans="1:8" x14ac:dyDescent="0.2">
      <c r="A88" s="9">
        <v>3</v>
      </c>
      <c r="B88" s="10"/>
      <c r="C88" s="10" t="s">
        <v>179</v>
      </c>
      <c r="D88" s="10" t="s">
        <v>177</v>
      </c>
      <c r="E88" s="11">
        <v>-9000</v>
      </c>
      <c r="F88" s="12">
        <v>-41.971499999999999</v>
      </c>
      <c r="G88" s="13">
        <f t="shared" si="0"/>
        <v>-4.0633112096085121E-4</v>
      </c>
      <c r="H88" s="8" t="s">
        <v>13</v>
      </c>
    </row>
    <row r="89" spans="1:8" x14ac:dyDescent="0.2">
      <c r="A89" s="9">
        <v>4</v>
      </c>
      <c r="B89" s="10"/>
      <c r="C89" s="10" t="s">
        <v>180</v>
      </c>
      <c r="D89" s="10" t="s">
        <v>177</v>
      </c>
      <c r="E89" s="11">
        <v>-2000</v>
      </c>
      <c r="F89" s="12">
        <v>-46.423000000000002</v>
      </c>
      <c r="G89" s="13">
        <f t="shared" si="0"/>
        <v>-4.4942662588579388E-4</v>
      </c>
      <c r="H89" s="8" t="s">
        <v>13</v>
      </c>
    </row>
    <row r="90" spans="1:8" x14ac:dyDescent="0.2">
      <c r="A90" s="9">
        <v>5</v>
      </c>
      <c r="B90" s="10"/>
      <c r="C90" s="10" t="s">
        <v>181</v>
      </c>
      <c r="D90" s="10" t="s">
        <v>177</v>
      </c>
      <c r="E90" s="11">
        <v>-750</v>
      </c>
      <c r="F90" s="12">
        <v>-64.327875000000006</v>
      </c>
      <c r="G90" s="13">
        <f t="shared" si="0"/>
        <v>-6.2276586630879332E-4</v>
      </c>
      <c r="H90" s="8" t="s">
        <v>13</v>
      </c>
    </row>
    <row r="91" spans="1:8" x14ac:dyDescent="0.2">
      <c r="A91" s="9">
        <v>6</v>
      </c>
      <c r="B91" s="10"/>
      <c r="C91" s="10" t="s">
        <v>182</v>
      </c>
      <c r="D91" s="10" t="s">
        <v>177</v>
      </c>
      <c r="E91" s="11">
        <v>-6000</v>
      </c>
      <c r="F91" s="12">
        <v>-113.004</v>
      </c>
      <c r="G91" s="13">
        <f t="shared" si="0"/>
        <v>-1.0940052653124152E-3</v>
      </c>
      <c r="H91" s="8" t="s">
        <v>13</v>
      </c>
    </row>
    <row r="92" spans="1:8" x14ac:dyDescent="0.2">
      <c r="A92" s="9">
        <v>7</v>
      </c>
      <c r="B92" s="10"/>
      <c r="C92" s="10" t="s">
        <v>183</v>
      </c>
      <c r="D92" s="10" t="s">
        <v>177</v>
      </c>
      <c r="E92" s="11">
        <v>-7650</v>
      </c>
      <c r="F92" s="12">
        <v>-145.636875</v>
      </c>
      <c r="G92" s="13">
        <f t="shared" si="0"/>
        <v>-1.4099280385972714E-3</v>
      </c>
      <c r="H92" s="8" t="s">
        <v>13</v>
      </c>
    </row>
    <row r="93" spans="1:8" x14ac:dyDescent="0.2">
      <c r="A93" s="9">
        <v>8</v>
      </c>
      <c r="B93" s="10"/>
      <c r="C93" s="10" t="s">
        <v>184</v>
      </c>
      <c r="D93" s="10" t="s">
        <v>177</v>
      </c>
      <c r="E93" s="11">
        <v>-4550</v>
      </c>
      <c r="F93" s="12">
        <v>-159.42972499999999</v>
      </c>
      <c r="G93" s="13">
        <f t="shared" si="0"/>
        <v>-1.5434582722497468E-3</v>
      </c>
      <c r="H93" s="8" t="s">
        <v>13</v>
      </c>
    </row>
    <row r="94" spans="1:8" x14ac:dyDescent="0.2">
      <c r="A94" s="9">
        <v>9</v>
      </c>
      <c r="B94" s="10"/>
      <c r="C94" s="10" t="s">
        <v>185</v>
      </c>
      <c r="D94" s="10" t="s">
        <v>177</v>
      </c>
      <c r="E94" s="11">
        <v>-27500</v>
      </c>
      <c r="F94" s="12">
        <v>-171.655</v>
      </c>
      <c r="G94" s="13">
        <f t="shared" si="0"/>
        <v>-1.6618126244841123E-3</v>
      </c>
      <c r="H94" s="8" t="s">
        <v>13</v>
      </c>
    </row>
    <row r="95" spans="1:8" x14ac:dyDescent="0.2">
      <c r="A95" s="9">
        <v>10</v>
      </c>
      <c r="B95" s="10"/>
      <c r="C95" s="10" t="s">
        <v>186</v>
      </c>
      <c r="D95" s="10" t="s">
        <v>177</v>
      </c>
      <c r="E95" s="11">
        <v>-1750</v>
      </c>
      <c r="F95" s="12">
        <v>-178.37312499999999</v>
      </c>
      <c r="G95" s="13">
        <f t="shared" si="0"/>
        <v>-1.7268515976445928E-3</v>
      </c>
      <c r="H95" s="8" t="s">
        <v>13</v>
      </c>
    </row>
    <row r="96" spans="1:8" x14ac:dyDescent="0.2">
      <c r="A96" s="9">
        <v>11</v>
      </c>
      <c r="B96" s="10"/>
      <c r="C96" s="10" t="s">
        <v>187</v>
      </c>
      <c r="D96" s="10" t="s">
        <v>177</v>
      </c>
      <c r="E96" s="11">
        <v>-5250</v>
      </c>
      <c r="F96" s="12">
        <v>-194.0505</v>
      </c>
      <c r="G96" s="13">
        <f t="shared" si="0"/>
        <v>-1.878626143645418E-3</v>
      </c>
      <c r="H96" s="8" t="s">
        <v>13</v>
      </c>
    </row>
    <row r="97" spans="1:8" ht="25.5" x14ac:dyDescent="0.2">
      <c r="A97" s="9">
        <v>12</v>
      </c>
      <c r="B97" s="10"/>
      <c r="C97" s="10" t="s">
        <v>188</v>
      </c>
      <c r="D97" s="10" t="s">
        <v>177</v>
      </c>
      <c r="E97" s="11">
        <v>-12950</v>
      </c>
      <c r="F97" s="12">
        <v>-207.54317499999999</v>
      </c>
      <c r="G97" s="13">
        <f t="shared" si="0"/>
        <v>-2.0092503471528089E-3</v>
      </c>
      <c r="H97" s="8" t="s">
        <v>13</v>
      </c>
    </row>
    <row r="98" spans="1:8" ht="25.5" x14ac:dyDescent="0.2">
      <c r="A98" s="9">
        <v>13</v>
      </c>
      <c r="B98" s="10"/>
      <c r="C98" s="10" t="s">
        <v>189</v>
      </c>
      <c r="D98" s="10" t="s">
        <v>177</v>
      </c>
      <c r="E98" s="11">
        <v>-15625</v>
      </c>
      <c r="F98" s="12">
        <v>-220.1015625</v>
      </c>
      <c r="G98" s="13">
        <f t="shared" si="0"/>
        <v>-2.1308296014166724E-3</v>
      </c>
      <c r="H98" s="8" t="s">
        <v>13</v>
      </c>
    </row>
    <row r="99" spans="1:8" x14ac:dyDescent="0.2">
      <c r="A99" s="9">
        <v>14</v>
      </c>
      <c r="B99" s="10"/>
      <c r="C99" s="10" t="s">
        <v>190</v>
      </c>
      <c r="D99" s="10" t="s">
        <v>177</v>
      </c>
      <c r="E99" s="11">
        <v>-15750</v>
      </c>
      <c r="F99" s="12">
        <v>-225.61875000000001</v>
      </c>
      <c r="G99" s="13">
        <f t="shared" si="0"/>
        <v>-2.1842421547308543E-3</v>
      </c>
      <c r="H99" s="8" t="s">
        <v>13</v>
      </c>
    </row>
    <row r="100" spans="1:8" x14ac:dyDescent="0.2">
      <c r="A100" s="9">
        <v>15</v>
      </c>
      <c r="B100" s="10"/>
      <c r="C100" s="10" t="s">
        <v>191</v>
      </c>
      <c r="D100" s="10" t="s">
        <v>177</v>
      </c>
      <c r="E100" s="11">
        <v>-35475</v>
      </c>
      <c r="F100" s="12">
        <v>-226.0644375</v>
      </c>
      <c r="G100" s="13">
        <f t="shared" si="0"/>
        <v>-2.1885569088252576E-3</v>
      </c>
      <c r="H100" s="8" t="s">
        <v>13</v>
      </c>
    </row>
    <row r="101" spans="1:8" x14ac:dyDescent="0.2">
      <c r="A101" s="9">
        <v>16</v>
      </c>
      <c r="B101" s="10"/>
      <c r="C101" s="10" t="s">
        <v>192</v>
      </c>
      <c r="D101" s="10" t="s">
        <v>177</v>
      </c>
      <c r="E101" s="11">
        <v>-18200</v>
      </c>
      <c r="F101" s="12">
        <v>-234.61619999999999</v>
      </c>
      <c r="G101" s="13">
        <f t="shared" si="0"/>
        <v>-2.2713475463487193E-3</v>
      </c>
      <c r="H101" s="8" t="s">
        <v>13</v>
      </c>
    </row>
    <row r="102" spans="1:8" x14ac:dyDescent="0.2">
      <c r="A102" s="9">
        <v>17</v>
      </c>
      <c r="B102" s="10"/>
      <c r="C102" s="10" t="s">
        <v>193</v>
      </c>
      <c r="D102" s="10" t="s">
        <v>177</v>
      </c>
      <c r="E102" s="11">
        <v>-12600</v>
      </c>
      <c r="F102" s="12">
        <v>-264.87090000000001</v>
      </c>
      <c r="G102" s="13">
        <f t="shared" si="0"/>
        <v>-2.564246922480958E-3</v>
      </c>
      <c r="H102" s="8" t="s">
        <v>13</v>
      </c>
    </row>
    <row r="103" spans="1:8" x14ac:dyDescent="0.2">
      <c r="A103" s="9">
        <v>18</v>
      </c>
      <c r="B103" s="10"/>
      <c r="C103" s="10" t="s">
        <v>194</v>
      </c>
      <c r="D103" s="10" t="s">
        <v>177</v>
      </c>
      <c r="E103" s="11">
        <v>-44000</v>
      </c>
      <c r="F103" s="12">
        <v>-468.49</v>
      </c>
      <c r="G103" s="13">
        <f t="shared" si="0"/>
        <v>-4.5355078293353637E-3</v>
      </c>
      <c r="H103" s="8" t="s">
        <v>13</v>
      </c>
    </row>
    <row r="104" spans="1:8" x14ac:dyDescent="0.2">
      <c r="A104" s="9">
        <v>19</v>
      </c>
      <c r="B104" s="10"/>
      <c r="C104" s="10" t="s">
        <v>195</v>
      </c>
      <c r="D104" s="10" t="s">
        <v>177</v>
      </c>
      <c r="E104" s="11">
        <v>-78100</v>
      </c>
      <c r="F104" s="12">
        <v>-477.89389999999997</v>
      </c>
      <c r="G104" s="13">
        <f t="shared" si="0"/>
        <v>-4.6265481121082865E-3</v>
      </c>
      <c r="H104" s="8" t="s">
        <v>13</v>
      </c>
    </row>
    <row r="105" spans="1:8" ht="25.5" x14ac:dyDescent="0.2">
      <c r="A105" s="9">
        <v>20</v>
      </c>
      <c r="B105" s="10"/>
      <c r="C105" s="10" t="s">
        <v>196</v>
      </c>
      <c r="D105" s="10" t="s">
        <v>177</v>
      </c>
      <c r="E105" s="11">
        <v>-208000</v>
      </c>
      <c r="F105" s="12">
        <v>-505.23200000000003</v>
      </c>
      <c r="G105" s="13">
        <f t="shared" si="0"/>
        <v>-4.8912115341432352E-3</v>
      </c>
      <c r="H105" s="8" t="s">
        <v>13</v>
      </c>
    </row>
    <row r="106" spans="1:8" x14ac:dyDescent="0.2">
      <c r="A106" s="9">
        <v>21</v>
      </c>
      <c r="B106" s="10"/>
      <c r="C106" s="10" t="s">
        <v>197</v>
      </c>
      <c r="D106" s="10" t="s">
        <v>177</v>
      </c>
      <c r="E106" s="11">
        <v>-178500</v>
      </c>
      <c r="F106" s="12">
        <v>-558.16949999999997</v>
      </c>
      <c r="G106" s="13">
        <f t="shared" si="0"/>
        <v>-5.4037058151640482E-3</v>
      </c>
      <c r="H106" s="8" t="s">
        <v>13</v>
      </c>
    </row>
    <row r="107" spans="1:8" x14ac:dyDescent="0.2">
      <c r="A107" s="9">
        <v>22</v>
      </c>
      <c r="B107" s="10"/>
      <c r="C107" s="10" t="s">
        <v>198</v>
      </c>
      <c r="D107" s="10" t="s">
        <v>177</v>
      </c>
      <c r="E107" s="11">
        <v>-29750</v>
      </c>
      <c r="F107" s="12">
        <v>-664.39187500000003</v>
      </c>
      <c r="G107" s="13">
        <f t="shared" si="0"/>
        <v>-6.4320573562067539E-3</v>
      </c>
      <c r="H107" s="8" t="s">
        <v>13</v>
      </c>
    </row>
    <row r="108" spans="1:8" x14ac:dyDescent="0.2">
      <c r="A108" s="9">
        <v>23</v>
      </c>
      <c r="B108" s="10"/>
      <c r="C108" s="10" t="s">
        <v>199</v>
      </c>
      <c r="D108" s="10" t="s">
        <v>177</v>
      </c>
      <c r="E108" s="11">
        <v>-15750</v>
      </c>
      <c r="F108" s="12">
        <v>-706.37175000000002</v>
      </c>
      <c r="G108" s="13">
        <f t="shared" si="0"/>
        <v>-6.8384695565461839E-3</v>
      </c>
      <c r="H108" s="8" t="s">
        <v>13</v>
      </c>
    </row>
    <row r="109" spans="1:8" x14ac:dyDescent="0.2">
      <c r="A109" s="9">
        <v>24</v>
      </c>
      <c r="B109" s="10"/>
      <c r="C109" s="10" t="s">
        <v>200</v>
      </c>
      <c r="D109" s="10" t="s">
        <v>177</v>
      </c>
      <c r="E109" s="11">
        <v>-406575</v>
      </c>
      <c r="F109" s="12">
        <v>-804.89652750000005</v>
      </c>
      <c r="G109" s="13">
        <f t="shared" si="0"/>
        <v>-7.7922997337853458E-3</v>
      </c>
      <c r="H109" s="8" t="s">
        <v>13</v>
      </c>
    </row>
    <row r="110" spans="1:8" x14ac:dyDescent="0.2">
      <c r="A110" s="9">
        <v>25</v>
      </c>
      <c r="B110" s="10"/>
      <c r="C110" s="10" t="s">
        <v>201</v>
      </c>
      <c r="D110" s="10" t="s">
        <v>177</v>
      </c>
      <c r="E110" s="11">
        <v>-89100</v>
      </c>
      <c r="F110" s="12">
        <v>-851.9742</v>
      </c>
      <c r="G110" s="13">
        <f t="shared" si="0"/>
        <v>-8.2480643225932952E-3</v>
      </c>
      <c r="H110" s="8" t="s">
        <v>13</v>
      </c>
    </row>
    <row r="111" spans="1:8" x14ac:dyDescent="0.2">
      <c r="A111" s="9">
        <v>26</v>
      </c>
      <c r="B111" s="10"/>
      <c r="C111" s="10" t="s">
        <v>202</v>
      </c>
      <c r="D111" s="10" t="s">
        <v>177</v>
      </c>
      <c r="E111" s="11">
        <v>-72800</v>
      </c>
      <c r="F111" s="12">
        <v>-881.82640000000004</v>
      </c>
      <c r="G111" s="13">
        <f t="shared" si="0"/>
        <v>-8.5370670479938057E-3</v>
      </c>
      <c r="H111" s="8" t="s">
        <v>13</v>
      </c>
    </row>
    <row r="112" spans="1:8" x14ac:dyDescent="0.2">
      <c r="A112" s="9">
        <v>27</v>
      </c>
      <c r="B112" s="10"/>
      <c r="C112" s="10" t="s">
        <v>203</v>
      </c>
      <c r="D112" s="10" t="s">
        <v>177</v>
      </c>
      <c r="E112" s="11">
        <v>-149800</v>
      </c>
      <c r="F112" s="12">
        <v>-952.80290000000002</v>
      </c>
      <c r="G112" s="13">
        <f t="shared" si="0"/>
        <v>-9.224199049634868E-3</v>
      </c>
      <c r="H112" s="8" t="s">
        <v>13</v>
      </c>
    </row>
    <row r="113" spans="1:8" x14ac:dyDescent="0.2">
      <c r="A113" s="9">
        <v>28</v>
      </c>
      <c r="B113" s="10"/>
      <c r="C113" s="10" t="s">
        <v>204</v>
      </c>
      <c r="D113" s="10" t="s">
        <v>177</v>
      </c>
      <c r="E113" s="11">
        <v>-47700</v>
      </c>
      <c r="F113" s="12">
        <v>-1051.0218</v>
      </c>
      <c r="G113" s="13">
        <f t="shared" si="0"/>
        <v>-1.0175067990143111E-2</v>
      </c>
      <c r="H113" s="8" t="s">
        <v>13</v>
      </c>
    </row>
    <row r="114" spans="1:8" x14ac:dyDescent="0.2">
      <c r="A114" s="9">
        <v>29</v>
      </c>
      <c r="B114" s="10"/>
      <c r="C114" s="10" t="s">
        <v>205</v>
      </c>
      <c r="D114" s="10" t="s">
        <v>177</v>
      </c>
      <c r="E114" s="11">
        <v>-10300</v>
      </c>
      <c r="F114" s="12">
        <v>-1235.9691</v>
      </c>
      <c r="G114" s="13">
        <f t="shared" si="0"/>
        <v>-1.1965564963748601E-2</v>
      </c>
      <c r="H114" s="8" t="s">
        <v>13</v>
      </c>
    </row>
    <row r="115" spans="1:8" x14ac:dyDescent="0.2">
      <c r="A115" s="9">
        <v>30</v>
      </c>
      <c r="B115" s="10"/>
      <c r="C115" s="10" t="s">
        <v>206</v>
      </c>
      <c r="D115" s="10" t="s">
        <v>177</v>
      </c>
      <c r="E115" s="11">
        <v>-321600</v>
      </c>
      <c r="F115" s="12">
        <v>-1276.1088</v>
      </c>
      <c r="G115" s="13">
        <f t="shared" si="0"/>
        <v>-1.2354162209404161E-2</v>
      </c>
      <c r="H115" s="8" t="s">
        <v>13</v>
      </c>
    </row>
    <row r="116" spans="1:8" x14ac:dyDescent="0.2">
      <c r="A116" s="9">
        <v>31</v>
      </c>
      <c r="B116" s="10"/>
      <c r="C116" s="10" t="s">
        <v>207</v>
      </c>
      <c r="D116" s="10" t="s">
        <v>177</v>
      </c>
      <c r="E116" s="11">
        <v>-43200</v>
      </c>
      <c r="F116" s="12">
        <v>-1374.4079999999999</v>
      </c>
      <c r="G116" s="13">
        <f t="shared" si="0"/>
        <v>-1.3305808543834783E-2</v>
      </c>
      <c r="H116" s="8" t="s">
        <v>13</v>
      </c>
    </row>
    <row r="117" spans="1:8" x14ac:dyDescent="0.2">
      <c r="A117" s="9">
        <v>32</v>
      </c>
      <c r="B117" s="10"/>
      <c r="C117" s="10" t="s">
        <v>208</v>
      </c>
      <c r="D117" s="10" t="s">
        <v>177</v>
      </c>
      <c r="E117" s="11">
        <v>-117600</v>
      </c>
      <c r="F117" s="12">
        <v>-2251.2168000000001</v>
      </c>
      <c r="G117" s="13">
        <f t="shared" si="0"/>
        <v>-2.1794299604967669E-2</v>
      </c>
      <c r="H117" s="8" t="s">
        <v>13</v>
      </c>
    </row>
    <row r="118" spans="1:8" x14ac:dyDescent="0.2">
      <c r="A118" s="9">
        <v>33</v>
      </c>
      <c r="B118" s="10"/>
      <c r="C118" s="10" t="s">
        <v>209</v>
      </c>
      <c r="D118" s="10" t="s">
        <v>177</v>
      </c>
      <c r="E118" s="11">
        <v>-104650</v>
      </c>
      <c r="F118" s="12">
        <v>-2721.8418499999998</v>
      </c>
      <c r="G118" s="13">
        <f t="shared" si="0"/>
        <v>-2.6350477109196885E-2</v>
      </c>
      <c r="H118" s="8" t="s">
        <v>13</v>
      </c>
    </row>
    <row r="119" spans="1:8" x14ac:dyDescent="0.2">
      <c r="A119" s="9">
        <v>34</v>
      </c>
      <c r="B119" s="10"/>
      <c r="C119" s="10" t="s">
        <v>210</v>
      </c>
      <c r="D119" s="10" t="s">
        <v>177</v>
      </c>
      <c r="E119" s="11">
        <v>-191100</v>
      </c>
      <c r="F119" s="12">
        <v>-3023.8708499999998</v>
      </c>
      <c r="G119" s="13">
        <f t="shared" si="0"/>
        <v>-2.9274456050447137E-2</v>
      </c>
      <c r="H119" s="8" t="s">
        <v>13</v>
      </c>
    </row>
    <row r="120" spans="1:8" x14ac:dyDescent="0.2">
      <c r="A120" s="9">
        <v>35</v>
      </c>
      <c r="B120" s="10"/>
      <c r="C120" s="10" t="s">
        <v>211</v>
      </c>
      <c r="D120" s="10" t="s">
        <v>177</v>
      </c>
      <c r="E120" s="11">
        <v>-302500</v>
      </c>
      <c r="F120" s="12">
        <v>-3089.7350000000001</v>
      </c>
      <c r="G120" s="13">
        <f t="shared" si="0"/>
        <v>-2.9912094779123353E-2</v>
      </c>
      <c r="H120" s="8" t="s">
        <v>13</v>
      </c>
    </row>
    <row r="121" spans="1:8" x14ac:dyDescent="0.2">
      <c r="A121" s="9">
        <v>36</v>
      </c>
      <c r="B121" s="10"/>
      <c r="C121" s="10" t="s">
        <v>212</v>
      </c>
      <c r="D121" s="10" t="s">
        <v>177</v>
      </c>
      <c r="E121" s="11">
        <v>-244625</v>
      </c>
      <c r="F121" s="12">
        <v>-3863.3626250000002</v>
      </c>
      <c r="G121" s="13">
        <f t="shared" si="0"/>
        <v>-3.7401676520841684E-2</v>
      </c>
      <c r="H121" s="8" t="s">
        <v>13</v>
      </c>
    </row>
    <row r="122" spans="1:8" x14ac:dyDescent="0.2">
      <c r="A122" s="9">
        <v>37</v>
      </c>
      <c r="B122" s="10"/>
      <c r="C122" s="10" t="s">
        <v>213</v>
      </c>
      <c r="D122" s="10" t="s">
        <v>177</v>
      </c>
      <c r="E122" s="11">
        <v>-312400</v>
      </c>
      <c r="F122" s="12">
        <v>-5305.3329999999996</v>
      </c>
      <c r="G122" s="13">
        <f t="shared" si="0"/>
        <v>-5.1361564513076628E-2</v>
      </c>
      <c r="H122" s="8" t="s">
        <v>13</v>
      </c>
    </row>
    <row r="123" spans="1:8" x14ac:dyDescent="0.2">
      <c r="A123" s="9">
        <v>38</v>
      </c>
      <c r="B123" s="10"/>
      <c r="C123" s="10" t="s">
        <v>214</v>
      </c>
      <c r="D123" s="10" t="s">
        <v>177</v>
      </c>
      <c r="E123" s="11">
        <v>-609500</v>
      </c>
      <c r="F123" s="12">
        <v>-7353.6175000000003</v>
      </c>
      <c r="G123" s="13">
        <f t="shared" si="0"/>
        <v>-7.1191252204289401E-2</v>
      </c>
      <c r="H123" s="8" t="s">
        <v>13</v>
      </c>
    </row>
    <row r="124" spans="1:8" x14ac:dyDescent="0.2">
      <c r="A124" s="6"/>
      <c r="B124" s="6"/>
      <c r="C124" s="7" t="s">
        <v>169</v>
      </c>
      <c r="D124" s="6"/>
      <c r="E124" s="6" t="s">
        <v>13</v>
      </c>
      <c r="F124" s="14">
        <f>SUM(F86:F123)</f>
        <v>-41928.694227500004</v>
      </c>
      <c r="G124" s="15">
        <f>SUM(G86:G123)</f>
        <v>-0.40591671314784666</v>
      </c>
      <c r="H124" s="8" t="s">
        <v>13</v>
      </c>
    </row>
    <row r="125" spans="1:8" x14ac:dyDescent="0.2">
      <c r="A125" s="6"/>
      <c r="B125" s="6"/>
      <c r="C125" s="16"/>
      <c r="D125" s="6"/>
      <c r="E125" s="6"/>
      <c r="F125" s="17"/>
      <c r="G125" s="17"/>
      <c r="H125" s="8" t="s">
        <v>13</v>
      </c>
    </row>
    <row r="126" spans="1:8" x14ac:dyDescent="0.2">
      <c r="A126" s="6"/>
      <c r="B126" s="6"/>
      <c r="C126" s="7" t="s">
        <v>215</v>
      </c>
      <c r="D126" s="6"/>
      <c r="E126" s="6"/>
      <c r="F126" s="14">
        <f>F71</f>
        <v>71874.398294500003</v>
      </c>
      <c r="G126" s="15">
        <f>G71</f>
        <v>0.69582471000000001</v>
      </c>
      <c r="H126" s="8" t="s">
        <v>13</v>
      </c>
    </row>
    <row r="127" spans="1:8" x14ac:dyDescent="0.2">
      <c r="A127" s="6"/>
      <c r="B127" s="6"/>
      <c r="C127" s="16"/>
      <c r="D127" s="6"/>
      <c r="E127" s="6"/>
      <c r="F127" s="17"/>
      <c r="G127" s="17"/>
      <c r="H127" s="8" t="s">
        <v>13</v>
      </c>
    </row>
    <row r="128" spans="1:8" x14ac:dyDescent="0.2">
      <c r="A128" s="6"/>
      <c r="B128" s="6"/>
      <c r="C128" s="7" t="s">
        <v>216</v>
      </c>
      <c r="D128" s="6"/>
      <c r="E128" s="6"/>
      <c r="F128" s="17"/>
      <c r="G128" s="17"/>
      <c r="H128" s="8" t="s">
        <v>13</v>
      </c>
    </row>
    <row r="129" spans="1:8" x14ac:dyDescent="0.2">
      <c r="A129" s="6"/>
      <c r="B129" s="6"/>
      <c r="C129" s="7" t="s">
        <v>14</v>
      </c>
      <c r="D129" s="6"/>
      <c r="E129" s="6"/>
      <c r="F129" s="17"/>
      <c r="G129" s="17"/>
      <c r="H129" s="8" t="s">
        <v>13</v>
      </c>
    </row>
    <row r="130" spans="1:8" x14ac:dyDescent="0.2">
      <c r="A130" s="9">
        <v>1</v>
      </c>
      <c r="B130" s="10" t="s">
        <v>217</v>
      </c>
      <c r="C130" s="10" t="s">
        <v>218</v>
      </c>
      <c r="D130" s="10" t="s">
        <v>219</v>
      </c>
      <c r="E130" s="11">
        <v>250</v>
      </c>
      <c r="F130" s="12">
        <v>2451.875</v>
      </c>
      <c r="G130" s="13">
        <v>2.3736899999999998E-2</v>
      </c>
      <c r="H130" s="8">
        <v>7.74</v>
      </c>
    </row>
    <row r="131" spans="1:8" ht="25.5" x14ac:dyDescent="0.2">
      <c r="A131" s="9">
        <v>2</v>
      </c>
      <c r="B131" s="10" t="s">
        <v>220</v>
      </c>
      <c r="C131" s="10" t="s">
        <v>221</v>
      </c>
      <c r="D131" s="10" t="s">
        <v>219</v>
      </c>
      <c r="E131" s="11">
        <v>1500</v>
      </c>
      <c r="F131" s="12">
        <v>1494.867</v>
      </c>
      <c r="G131" s="13">
        <v>1.4471990000000001E-2</v>
      </c>
      <c r="H131" s="8">
        <v>7.63</v>
      </c>
    </row>
    <row r="132" spans="1:8" ht="25.5" x14ac:dyDescent="0.2">
      <c r="A132" s="9">
        <v>3</v>
      </c>
      <c r="B132" s="10" t="s">
        <v>222</v>
      </c>
      <c r="C132" s="10" t="s">
        <v>223</v>
      </c>
      <c r="D132" s="10" t="s">
        <v>224</v>
      </c>
      <c r="E132" s="11">
        <v>1000</v>
      </c>
      <c r="F132" s="12">
        <v>1003.91</v>
      </c>
      <c r="G132" s="13">
        <v>9.7189700000000004E-3</v>
      </c>
      <c r="H132" s="8">
        <v>7.58</v>
      </c>
    </row>
    <row r="133" spans="1:8" x14ac:dyDescent="0.2">
      <c r="A133" s="9">
        <v>4</v>
      </c>
      <c r="B133" s="10" t="s">
        <v>225</v>
      </c>
      <c r="C133" s="10" t="s">
        <v>226</v>
      </c>
      <c r="D133" s="10" t="s">
        <v>219</v>
      </c>
      <c r="E133" s="11">
        <v>1000</v>
      </c>
      <c r="F133" s="12">
        <v>999.86699999999996</v>
      </c>
      <c r="G133" s="13">
        <v>9.6798300000000004E-3</v>
      </c>
      <c r="H133" s="8">
        <v>7.6</v>
      </c>
    </row>
    <row r="134" spans="1:8" ht="25.5" x14ac:dyDescent="0.2">
      <c r="A134" s="9">
        <v>5</v>
      </c>
      <c r="B134" s="10" t="s">
        <v>227</v>
      </c>
      <c r="C134" s="10" t="s">
        <v>228</v>
      </c>
      <c r="D134" s="10" t="s">
        <v>219</v>
      </c>
      <c r="E134" s="11">
        <v>1000</v>
      </c>
      <c r="F134" s="12">
        <v>998.57299999999998</v>
      </c>
      <c r="G134" s="13">
        <v>9.6673100000000001E-3</v>
      </c>
      <c r="H134" s="8">
        <v>7.33</v>
      </c>
    </row>
    <row r="135" spans="1:8" ht="25.5" x14ac:dyDescent="0.2">
      <c r="A135" s="9">
        <v>6</v>
      </c>
      <c r="B135" s="10" t="s">
        <v>229</v>
      </c>
      <c r="C135" s="10" t="s">
        <v>230</v>
      </c>
      <c r="D135" s="10" t="s">
        <v>219</v>
      </c>
      <c r="E135" s="11">
        <v>1000</v>
      </c>
      <c r="F135" s="12">
        <v>997.53</v>
      </c>
      <c r="G135" s="13">
        <v>9.6572099999999994E-3</v>
      </c>
      <c r="H135" s="8">
        <v>7.63</v>
      </c>
    </row>
    <row r="136" spans="1:8" x14ac:dyDescent="0.2">
      <c r="A136" s="6"/>
      <c r="B136" s="6"/>
      <c r="C136" s="7" t="s">
        <v>169</v>
      </c>
      <c r="D136" s="6"/>
      <c r="E136" s="6" t="s">
        <v>13</v>
      </c>
      <c r="F136" s="14">
        <v>7946.6220000000003</v>
      </c>
      <c r="G136" s="15">
        <v>7.6932210000000001E-2</v>
      </c>
      <c r="H136" s="8" t="s">
        <v>13</v>
      </c>
    </row>
    <row r="137" spans="1:8" x14ac:dyDescent="0.2">
      <c r="A137" s="6"/>
      <c r="B137" s="6"/>
      <c r="C137" s="16"/>
      <c r="D137" s="6"/>
      <c r="E137" s="6"/>
      <c r="F137" s="17"/>
      <c r="G137" s="17"/>
      <c r="H137" s="8" t="s">
        <v>13</v>
      </c>
    </row>
    <row r="138" spans="1:8" x14ac:dyDescent="0.2">
      <c r="A138" s="6"/>
      <c r="B138" s="6"/>
      <c r="C138" s="7" t="s">
        <v>231</v>
      </c>
      <c r="D138" s="6"/>
      <c r="E138" s="6"/>
      <c r="F138" s="6"/>
      <c r="G138" s="6"/>
      <c r="H138" s="8" t="s">
        <v>13</v>
      </c>
    </row>
    <row r="139" spans="1:8" x14ac:dyDescent="0.2">
      <c r="A139" s="6"/>
      <c r="B139" s="6"/>
      <c r="C139" s="7" t="s">
        <v>169</v>
      </c>
      <c r="D139" s="6"/>
      <c r="E139" s="6" t="s">
        <v>13</v>
      </c>
      <c r="F139" s="18" t="s">
        <v>171</v>
      </c>
      <c r="G139" s="15">
        <v>0</v>
      </c>
      <c r="H139" s="8" t="s">
        <v>13</v>
      </c>
    </row>
    <row r="140" spans="1:8" x14ac:dyDescent="0.2">
      <c r="A140" s="6"/>
      <c r="B140" s="6"/>
      <c r="C140" s="16"/>
      <c r="D140" s="6"/>
      <c r="E140" s="6"/>
      <c r="F140" s="17"/>
      <c r="G140" s="17"/>
      <c r="H140" s="8" t="s">
        <v>13</v>
      </c>
    </row>
    <row r="141" spans="1:8" x14ac:dyDescent="0.2">
      <c r="A141" s="6"/>
      <c r="B141" s="6"/>
      <c r="C141" s="7" t="s">
        <v>232</v>
      </c>
      <c r="D141" s="6"/>
      <c r="E141" s="6"/>
      <c r="F141" s="6"/>
      <c r="G141" s="6"/>
      <c r="H141" s="8" t="s">
        <v>13</v>
      </c>
    </row>
    <row r="142" spans="1:8" x14ac:dyDescent="0.2">
      <c r="A142" s="9">
        <v>1</v>
      </c>
      <c r="B142" s="10" t="s">
        <v>233</v>
      </c>
      <c r="C142" s="10" t="s">
        <v>234</v>
      </c>
      <c r="D142" s="10" t="s">
        <v>235</v>
      </c>
      <c r="E142" s="11">
        <v>6500000</v>
      </c>
      <c r="F142" s="12">
        <v>6638.7749999999996</v>
      </c>
      <c r="G142" s="13">
        <v>6.427078E-2</v>
      </c>
      <c r="H142" s="8">
        <v>6.8952999999999998</v>
      </c>
    </row>
    <row r="143" spans="1:8" x14ac:dyDescent="0.2">
      <c r="A143" s="9">
        <v>2</v>
      </c>
      <c r="B143" s="10" t="s">
        <v>236</v>
      </c>
      <c r="C143" s="10" t="s">
        <v>237</v>
      </c>
      <c r="D143" s="10" t="s">
        <v>235</v>
      </c>
      <c r="E143" s="11">
        <v>1500000</v>
      </c>
      <c r="F143" s="12">
        <v>1542.2294999999999</v>
      </c>
      <c r="G143" s="13">
        <v>1.4930509999999999E-2</v>
      </c>
      <c r="H143" s="8">
        <v>7.0327999999999999</v>
      </c>
    </row>
    <row r="144" spans="1:8" x14ac:dyDescent="0.2">
      <c r="A144" s="9">
        <v>3</v>
      </c>
      <c r="B144" s="10" t="s">
        <v>238</v>
      </c>
      <c r="C144" s="10" t="s">
        <v>239</v>
      </c>
      <c r="D144" s="10" t="s">
        <v>235</v>
      </c>
      <c r="E144" s="11">
        <v>1500000</v>
      </c>
      <c r="F144" s="12">
        <v>1536.9075</v>
      </c>
      <c r="G144" s="13">
        <v>1.487899E-2</v>
      </c>
      <c r="H144" s="8">
        <v>6.7043999999999997</v>
      </c>
    </row>
    <row r="145" spans="1:8" x14ac:dyDescent="0.2">
      <c r="A145" s="9">
        <v>4</v>
      </c>
      <c r="B145" s="10" t="s">
        <v>240</v>
      </c>
      <c r="C145" s="10" t="s">
        <v>241</v>
      </c>
      <c r="D145" s="10" t="s">
        <v>235</v>
      </c>
      <c r="E145" s="11">
        <v>500000</v>
      </c>
      <c r="F145" s="12">
        <v>507.40800000000002</v>
      </c>
      <c r="G145" s="13">
        <v>4.9122799999999998E-3</v>
      </c>
      <c r="H145" s="8">
        <v>6.7407000000000004</v>
      </c>
    </row>
    <row r="146" spans="1:8" x14ac:dyDescent="0.2">
      <c r="A146" s="6"/>
      <c r="B146" s="6"/>
      <c r="C146" s="7" t="s">
        <v>169</v>
      </c>
      <c r="D146" s="6"/>
      <c r="E146" s="6" t="s">
        <v>13</v>
      </c>
      <c r="F146" s="14">
        <v>10225.32</v>
      </c>
      <c r="G146" s="15">
        <v>9.8992559999999993E-2</v>
      </c>
      <c r="H146" s="8" t="s">
        <v>13</v>
      </c>
    </row>
    <row r="147" spans="1:8" x14ac:dyDescent="0.2">
      <c r="A147" s="6"/>
      <c r="B147" s="6"/>
      <c r="C147" s="16"/>
      <c r="D147" s="6"/>
      <c r="E147" s="6"/>
      <c r="F147" s="17"/>
      <c r="G147" s="17"/>
      <c r="H147" s="8" t="s">
        <v>13</v>
      </c>
    </row>
    <row r="148" spans="1:8" x14ac:dyDescent="0.2">
      <c r="A148" s="6"/>
      <c r="B148" s="6"/>
      <c r="C148" s="7" t="s">
        <v>242</v>
      </c>
      <c r="D148" s="6"/>
      <c r="E148" s="6"/>
      <c r="F148" s="17"/>
      <c r="G148" s="17"/>
      <c r="H148" s="8" t="s">
        <v>13</v>
      </c>
    </row>
    <row r="149" spans="1:8" x14ac:dyDescent="0.2">
      <c r="A149" s="6"/>
      <c r="B149" s="6"/>
      <c r="C149" s="7" t="s">
        <v>169</v>
      </c>
      <c r="D149" s="6"/>
      <c r="E149" s="6" t="s">
        <v>13</v>
      </c>
      <c r="F149" s="18" t="s">
        <v>171</v>
      </c>
      <c r="G149" s="15">
        <v>0</v>
      </c>
      <c r="H149" s="8" t="s">
        <v>13</v>
      </c>
    </row>
    <row r="150" spans="1:8" x14ac:dyDescent="0.2">
      <c r="A150" s="6"/>
      <c r="B150" s="6"/>
      <c r="C150" s="16"/>
      <c r="D150" s="6"/>
      <c r="E150" s="6"/>
      <c r="F150" s="17"/>
      <c r="G150" s="17"/>
      <c r="H150" s="8" t="s">
        <v>13</v>
      </c>
    </row>
    <row r="151" spans="1:8" x14ac:dyDescent="0.2">
      <c r="A151" s="6"/>
      <c r="B151" s="6"/>
      <c r="C151" s="7" t="s">
        <v>243</v>
      </c>
      <c r="D151" s="6"/>
      <c r="E151" s="6"/>
      <c r="F151" s="14">
        <v>18171.941999999999</v>
      </c>
      <c r="G151" s="15">
        <v>0.17592477000000001</v>
      </c>
      <c r="H151" s="8" t="s">
        <v>13</v>
      </c>
    </row>
    <row r="152" spans="1:8" x14ac:dyDescent="0.2">
      <c r="A152" s="6"/>
      <c r="B152" s="6"/>
      <c r="C152" s="16"/>
      <c r="D152" s="6"/>
      <c r="E152" s="6"/>
      <c r="F152" s="17"/>
      <c r="G152" s="17"/>
      <c r="H152" s="8" t="s">
        <v>13</v>
      </c>
    </row>
    <row r="153" spans="1:8" x14ac:dyDescent="0.2">
      <c r="A153" s="6"/>
      <c r="B153" s="6"/>
      <c r="C153" s="7" t="s">
        <v>244</v>
      </c>
      <c r="D153" s="6"/>
      <c r="E153" s="6"/>
      <c r="F153" s="17"/>
      <c r="G153" s="17"/>
      <c r="H153" s="8" t="s">
        <v>13</v>
      </c>
    </row>
    <row r="154" spans="1:8" x14ac:dyDescent="0.2">
      <c r="A154" s="6"/>
      <c r="B154" s="6"/>
      <c r="C154" s="7" t="s">
        <v>245</v>
      </c>
      <c r="D154" s="6"/>
      <c r="E154" s="6"/>
      <c r="F154" s="17"/>
      <c r="G154" s="17"/>
      <c r="H154" s="8" t="s">
        <v>13</v>
      </c>
    </row>
    <row r="155" spans="1:8" x14ac:dyDescent="0.2">
      <c r="A155" s="9">
        <v>1</v>
      </c>
      <c r="B155" s="10" t="s">
        <v>246</v>
      </c>
      <c r="C155" s="10" t="s">
        <v>247</v>
      </c>
      <c r="D155" s="10" t="s">
        <v>248</v>
      </c>
      <c r="E155" s="11">
        <v>500</v>
      </c>
      <c r="F155" s="12">
        <v>2363.29</v>
      </c>
      <c r="G155" s="13">
        <v>2.287929E-2</v>
      </c>
      <c r="H155" s="8">
        <v>7.5949999999999998</v>
      </c>
    </row>
    <row r="156" spans="1:8" x14ac:dyDescent="0.2">
      <c r="A156" s="9">
        <v>2</v>
      </c>
      <c r="B156" s="10" t="s">
        <v>249</v>
      </c>
      <c r="C156" s="10" t="s">
        <v>250</v>
      </c>
      <c r="D156" s="10" t="s">
        <v>248</v>
      </c>
      <c r="E156" s="11">
        <v>500</v>
      </c>
      <c r="F156" s="12">
        <v>2351.7275</v>
      </c>
      <c r="G156" s="13">
        <v>2.276736E-2</v>
      </c>
      <c r="H156" s="8">
        <v>7.5724999999999998</v>
      </c>
    </row>
    <row r="157" spans="1:8" x14ac:dyDescent="0.2">
      <c r="A157" s="6"/>
      <c r="B157" s="6"/>
      <c r="C157" s="7" t="s">
        <v>169</v>
      </c>
      <c r="D157" s="6"/>
      <c r="E157" s="6" t="s">
        <v>13</v>
      </c>
      <c r="F157" s="14">
        <v>4715.0174999999999</v>
      </c>
      <c r="G157" s="15">
        <v>4.5646649999999997E-2</v>
      </c>
      <c r="H157" s="8" t="s">
        <v>13</v>
      </c>
    </row>
    <row r="158" spans="1:8" x14ac:dyDescent="0.2">
      <c r="A158" s="6"/>
      <c r="B158" s="6"/>
      <c r="C158" s="16"/>
      <c r="D158" s="6"/>
      <c r="E158" s="6"/>
      <c r="F158" s="17"/>
      <c r="G158" s="17"/>
      <c r="H158" s="8" t="s">
        <v>13</v>
      </c>
    </row>
    <row r="159" spans="1:8" x14ac:dyDescent="0.2">
      <c r="A159" s="6"/>
      <c r="B159" s="6"/>
      <c r="C159" s="7" t="s">
        <v>251</v>
      </c>
      <c r="D159" s="6"/>
      <c r="E159" s="6"/>
      <c r="F159" s="17"/>
      <c r="G159" s="17"/>
      <c r="H159" s="8" t="s">
        <v>13</v>
      </c>
    </row>
    <row r="160" spans="1:8" x14ac:dyDescent="0.2">
      <c r="A160" s="6"/>
      <c r="B160" s="6"/>
      <c r="C160" s="7" t="s">
        <v>169</v>
      </c>
      <c r="D160" s="6"/>
      <c r="E160" s="6" t="s">
        <v>13</v>
      </c>
      <c r="F160" s="18" t="s">
        <v>171</v>
      </c>
      <c r="G160" s="15">
        <v>0</v>
      </c>
      <c r="H160" s="8" t="s">
        <v>13</v>
      </c>
    </row>
    <row r="161" spans="1:8" x14ac:dyDescent="0.2">
      <c r="A161" s="6"/>
      <c r="B161" s="6"/>
      <c r="C161" s="16"/>
      <c r="D161" s="6"/>
      <c r="E161" s="6"/>
      <c r="F161" s="17"/>
      <c r="G161" s="17"/>
      <c r="H161" s="8" t="s">
        <v>13</v>
      </c>
    </row>
    <row r="162" spans="1:8" x14ac:dyDescent="0.2">
      <c r="A162" s="6"/>
      <c r="B162" s="6"/>
      <c r="C162" s="7" t="s">
        <v>252</v>
      </c>
      <c r="D162" s="6"/>
      <c r="E162" s="6"/>
      <c r="F162" s="17"/>
      <c r="G162" s="17"/>
      <c r="H162" s="8" t="s">
        <v>13</v>
      </c>
    </row>
    <row r="163" spans="1:8" x14ac:dyDescent="0.2">
      <c r="A163" s="9">
        <v>1</v>
      </c>
      <c r="B163" s="10" t="s">
        <v>253</v>
      </c>
      <c r="C163" s="10" t="s">
        <v>254</v>
      </c>
      <c r="D163" s="10" t="s">
        <v>235</v>
      </c>
      <c r="E163" s="11">
        <v>2500000</v>
      </c>
      <c r="F163" s="12">
        <v>2375.7350000000001</v>
      </c>
      <c r="G163" s="13">
        <v>2.2999780000000001E-2</v>
      </c>
      <c r="H163" s="8">
        <v>6.5381999999999998</v>
      </c>
    </row>
    <row r="164" spans="1:8" x14ac:dyDescent="0.2">
      <c r="A164" s="6"/>
      <c r="B164" s="6"/>
      <c r="C164" s="7" t="s">
        <v>169</v>
      </c>
      <c r="D164" s="6"/>
      <c r="E164" s="6" t="s">
        <v>13</v>
      </c>
      <c r="F164" s="14">
        <v>2375.7350000000001</v>
      </c>
      <c r="G164" s="15">
        <v>2.2999780000000001E-2</v>
      </c>
      <c r="H164" s="8" t="s">
        <v>13</v>
      </c>
    </row>
    <row r="165" spans="1:8" x14ac:dyDescent="0.2">
      <c r="A165" s="6"/>
      <c r="B165" s="6"/>
      <c r="C165" s="16"/>
      <c r="D165" s="6"/>
      <c r="E165" s="6"/>
      <c r="F165" s="17"/>
      <c r="G165" s="17"/>
      <c r="H165" s="8" t="s">
        <v>13</v>
      </c>
    </row>
    <row r="166" spans="1:8" x14ac:dyDescent="0.2">
      <c r="A166" s="6"/>
      <c r="B166" s="6"/>
      <c r="C166" s="7" t="s">
        <v>255</v>
      </c>
      <c r="D166" s="6"/>
      <c r="E166" s="6"/>
      <c r="F166" s="17"/>
      <c r="G166" s="17"/>
      <c r="H166" s="8" t="s">
        <v>13</v>
      </c>
    </row>
    <row r="167" spans="1:8" x14ac:dyDescent="0.2">
      <c r="A167" s="9">
        <v>1</v>
      </c>
      <c r="B167" s="10"/>
      <c r="C167" s="10" t="s">
        <v>256</v>
      </c>
      <c r="D167" s="10"/>
      <c r="E167" s="19"/>
      <c r="F167" s="12">
        <v>3643.856781595</v>
      </c>
      <c r="G167" s="13">
        <v>3.527661E-2</v>
      </c>
      <c r="H167" s="8">
        <v>6.23</v>
      </c>
    </row>
    <row r="168" spans="1:8" x14ac:dyDescent="0.2">
      <c r="A168" s="6"/>
      <c r="B168" s="6"/>
      <c r="C168" s="7" t="s">
        <v>169</v>
      </c>
      <c r="D168" s="6"/>
      <c r="E168" s="6" t="s">
        <v>13</v>
      </c>
      <c r="F168" s="14">
        <v>3643.856781595</v>
      </c>
      <c r="G168" s="15">
        <v>3.527661E-2</v>
      </c>
      <c r="H168" s="8" t="s">
        <v>13</v>
      </c>
    </row>
    <row r="169" spans="1:8" x14ac:dyDescent="0.2">
      <c r="A169" s="6"/>
      <c r="B169" s="6"/>
      <c r="C169" s="16"/>
      <c r="D169" s="6"/>
      <c r="E169" s="6"/>
      <c r="F169" s="17"/>
      <c r="G169" s="17"/>
      <c r="H169" s="8" t="s">
        <v>13</v>
      </c>
    </row>
    <row r="170" spans="1:8" x14ac:dyDescent="0.2">
      <c r="A170" s="6"/>
      <c r="B170" s="6"/>
      <c r="C170" s="7" t="s">
        <v>257</v>
      </c>
      <c r="D170" s="6"/>
      <c r="E170" s="6"/>
      <c r="F170" s="14">
        <v>10734.609281595</v>
      </c>
      <c r="G170" s="15">
        <v>0.10392303999999999</v>
      </c>
      <c r="H170" s="8" t="s">
        <v>13</v>
      </c>
    </row>
    <row r="171" spans="1:8" x14ac:dyDescent="0.2">
      <c r="A171" s="6"/>
      <c r="B171" s="6"/>
      <c r="C171" s="17"/>
      <c r="D171" s="6"/>
      <c r="E171" s="6"/>
      <c r="F171" s="6"/>
      <c r="G171" s="6"/>
      <c r="H171" s="8" t="s">
        <v>13</v>
      </c>
    </row>
    <row r="172" spans="1:8" x14ac:dyDescent="0.2">
      <c r="A172" s="6"/>
      <c r="B172" s="6"/>
      <c r="C172" s="7" t="s">
        <v>258</v>
      </c>
      <c r="D172" s="6"/>
      <c r="E172" s="6"/>
      <c r="F172" s="6"/>
      <c r="G172" s="6"/>
      <c r="H172" s="8" t="s">
        <v>13</v>
      </c>
    </row>
    <row r="173" spans="1:8" x14ac:dyDescent="0.2">
      <c r="A173" s="6"/>
      <c r="B173" s="6"/>
      <c r="C173" s="7" t="s">
        <v>259</v>
      </c>
      <c r="D173" s="6"/>
      <c r="E173" s="6"/>
      <c r="F173" s="6"/>
      <c r="G173" s="6"/>
      <c r="H173" s="8" t="s">
        <v>13</v>
      </c>
    </row>
    <row r="174" spans="1:8" x14ac:dyDescent="0.2">
      <c r="A174" s="6"/>
      <c r="B174" s="6"/>
      <c r="C174" s="7" t="s">
        <v>169</v>
      </c>
      <c r="D174" s="6"/>
      <c r="E174" s="6" t="s">
        <v>13</v>
      </c>
      <c r="F174" s="18" t="s">
        <v>171</v>
      </c>
      <c r="G174" s="15">
        <v>0</v>
      </c>
      <c r="H174" s="8" t="s">
        <v>13</v>
      </c>
    </row>
    <row r="175" spans="1:8" x14ac:dyDescent="0.2">
      <c r="A175" s="6"/>
      <c r="B175" s="6"/>
      <c r="C175" s="16"/>
      <c r="D175" s="6"/>
      <c r="E175" s="6"/>
      <c r="F175" s="17"/>
      <c r="G175" s="17"/>
      <c r="H175" s="8" t="s">
        <v>13</v>
      </c>
    </row>
    <row r="176" spans="1:8" x14ac:dyDescent="0.2">
      <c r="A176" s="6"/>
      <c r="B176" s="6"/>
      <c r="C176" s="7" t="s">
        <v>260</v>
      </c>
      <c r="D176" s="6"/>
      <c r="E176" s="6"/>
      <c r="F176" s="6"/>
      <c r="G176" s="6"/>
      <c r="H176" s="8" t="s">
        <v>13</v>
      </c>
    </row>
    <row r="177" spans="1:17" x14ac:dyDescent="0.2">
      <c r="A177" s="6"/>
      <c r="B177" s="6"/>
      <c r="C177" s="7" t="s">
        <v>261</v>
      </c>
      <c r="D177" s="6"/>
      <c r="E177" s="6"/>
      <c r="F177" s="6"/>
      <c r="G177" s="6"/>
      <c r="H177" s="8" t="s">
        <v>13</v>
      </c>
    </row>
    <row r="178" spans="1:17" x14ac:dyDescent="0.2">
      <c r="A178" s="6"/>
      <c r="B178" s="6"/>
      <c r="C178" s="7" t="s">
        <v>169</v>
      </c>
      <c r="D178" s="6"/>
      <c r="E178" s="6" t="s">
        <v>13</v>
      </c>
      <c r="F178" s="18" t="s">
        <v>171</v>
      </c>
      <c r="G178" s="15">
        <v>0</v>
      </c>
      <c r="H178" s="8" t="s">
        <v>13</v>
      </c>
    </row>
    <row r="179" spans="1:17" x14ac:dyDescent="0.2">
      <c r="A179" s="6"/>
      <c r="B179" s="6"/>
      <c r="C179" s="16"/>
      <c r="D179" s="6"/>
      <c r="E179" s="6"/>
      <c r="F179" s="17"/>
      <c r="G179" s="17"/>
      <c r="H179" s="8" t="s">
        <v>13</v>
      </c>
    </row>
    <row r="180" spans="1:17" x14ac:dyDescent="0.2">
      <c r="A180" s="6"/>
      <c r="B180" s="6"/>
      <c r="C180" s="7" t="s">
        <v>262</v>
      </c>
      <c r="D180" s="6"/>
      <c r="E180" s="6"/>
      <c r="F180" s="17"/>
      <c r="G180" s="17"/>
      <c r="H180" s="8" t="s">
        <v>13</v>
      </c>
    </row>
    <row r="181" spans="1:17" x14ac:dyDescent="0.2">
      <c r="A181" s="6"/>
      <c r="B181" s="6"/>
      <c r="C181" s="7" t="s">
        <v>169</v>
      </c>
      <c r="D181" s="6"/>
      <c r="E181" s="6" t="s">
        <v>13</v>
      </c>
      <c r="F181" s="18" t="s">
        <v>171</v>
      </c>
      <c r="G181" s="15">
        <v>0</v>
      </c>
      <c r="H181" s="8" t="s">
        <v>13</v>
      </c>
    </row>
    <row r="182" spans="1:17" x14ac:dyDescent="0.2">
      <c r="A182" s="6"/>
      <c r="B182" s="6"/>
      <c r="C182" s="16"/>
      <c r="D182" s="6"/>
      <c r="E182" s="6"/>
      <c r="F182" s="17"/>
      <c r="G182" s="17"/>
      <c r="H182" s="8" t="s">
        <v>13</v>
      </c>
    </row>
    <row r="183" spans="1:17" x14ac:dyDescent="0.2">
      <c r="A183" s="19"/>
      <c r="B183" s="10"/>
      <c r="C183" s="10" t="s">
        <v>263</v>
      </c>
      <c r="D183" s="10"/>
      <c r="E183" s="19"/>
      <c r="F183" s="12">
        <v>1250.4257026</v>
      </c>
      <c r="G183" s="13">
        <v>1.210552E-2</v>
      </c>
      <c r="H183" s="8" t="s">
        <v>13</v>
      </c>
    </row>
    <row r="184" spans="1:17" x14ac:dyDescent="0.2">
      <c r="A184" s="19"/>
      <c r="B184" s="10"/>
      <c r="C184" s="10" t="s">
        <v>264</v>
      </c>
      <c r="D184" s="10"/>
      <c r="E184" s="19"/>
      <c r="F184" s="12">
        <f>43191.15452987+F124</f>
        <v>1262.4603023699965</v>
      </c>
      <c r="G184" s="13">
        <f>F184/F185</f>
        <v>1.222202946834342E-2</v>
      </c>
      <c r="H184" s="8" t="s">
        <v>13</v>
      </c>
    </row>
    <row r="185" spans="1:17" x14ac:dyDescent="0.2">
      <c r="A185" s="16"/>
      <c r="B185" s="16"/>
      <c r="C185" s="7" t="s">
        <v>265</v>
      </c>
      <c r="D185" s="17"/>
      <c r="E185" s="17"/>
      <c r="F185" s="14">
        <f>F184+F183+F170+F151+F126</f>
        <v>103293.835581065</v>
      </c>
      <c r="G185" s="20">
        <f>G184+G183+G170+G151+G126</f>
        <v>1.0000000694683435</v>
      </c>
      <c r="H185" s="8" t="s">
        <v>13</v>
      </c>
    </row>
    <row r="186" spans="1:17" x14ac:dyDescent="0.2">
      <c r="A186" s="21"/>
      <c r="B186" s="21"/>
      <c r="C186" s="21"/>
      <c r="D186" s="22"/>
      <c r="E186" s="22"/>
      <c r="F186" s="22"/>
      <c r="G186" s="22"/>
    </row>
    <row r="187" spans="1:17" x14ac:dyDescent="0.2">
      <c r="A187" s="23"/>
      <c r="B187" s="24" t="s">
        <v>266</v>
      </c>
      <c r="C187" s="24"/>
      <c r="D187" s="24"/>
      <c r="E187" s="24"/>
      <c r="F187" s="24"/>
      <c r="G187" s="24"/>
      <c r="H187" s="24"/>
      <c r="J187" s="25"/>
    </row>
    <row r="188" spans="1:17" x14ac:dyDescent="0.2">
      <c r="A188" s="23"/>
      <c r="B188" s="24" t="s">
        <v>267</v>
      </c>
      <c r="C188" s="24"/>
      <c r="D188" s="24"/>
      <c r="E188" s="24"/>
      <c r="F188" s="24"/>
      <c r="G188" s="24"/>
      <c r="H188" s="24"/>
      <c r="J188" s="25"/>
    </row>
    <row r="189" spans="1:17" x14ac:dyDescent="0.2">
      <c r="A189" s="23"/>
      <c r="B189" s="24" t="s">
        <v>268</v>
      </c>
      <c r="C189" s="24"/>
      <c r="D189" s="24"/>
      <c r="E189" s="24"/>
      <c r="F189" s="24"/>
      <c r="G189" s="24"/>
      <c r="H189" s="24"/>
      <c r="J189" s="25"/>
    </row>
    <row r="190" spans="1:17" s="28" customFormat="1" ht="66.75" customHeight="1" x14ac:dyDescent="0.25">
      <c r="A190" s="26"/>
      <c r="B190" s="27" t="s">
        <v>269</v>
      </c>
      <c r="C190" s="27"/>
      <c r="D190" s="27"/>
      <c r="E190" s="27"/>
      <c r="F190" s="27"/>
      <c r="G190" s="27"/>
      <c r="H190" s="27"/>
      <c r="I190"/>
      <c r="J190" s="25"/>
      <c r="K190"/>
      <c r="L190"/>
      <c r="M190"/>
      <c r="N190"/>
      <c r="O190"/>
      <c r="P190"/>
      <c r="Q190"/>
    </row>
    <row r="191" spans="1:17" x14ac:dyDescent="0.2">
      <c r="A191" s="23"/>
      <c r="B191" s="24" t="s">
        <v>270</v>
      </c>
      <c r="C191" s="24"/>
      <c r="D191" s="24"/>
      <c r="E191" s="24"/>
      <c r="F191" s="24"/>
      <c r="G191" s="24"/>
      <c r="H191" s="24"/>
      <c r="J191" s="25"/>
    </row>
    <row r="192" spans="1:17" x14ac:dyDescent="0.2">
      <c r="A192" s="23"/>
      <c r="B192" s="23"/>
      <c r="C192" s="23"/>
      <c r="D192" s="29"/>
      <c r="E192" s="29"/>
      <c r="F192" s="29"/>
      <c r="G192" s="29"/>
    </row>
    <row r="193" spans="1:10" x14ac:dyDescent="0.2">
      <c r="A193" s="23"/>
      <c r="B193" s="30" t="s">
        <v>271</v>
      </c>
      <c r="C193" s="31"/>
      <c r="D193" s="32"/>
      <c r="E193" s="33"/>
      <c r="F193" s="29"/>
      <c r="G193" s="29"/>
    </row>
    <row r="194" spans="1:10" x14ac:dyDescent="0.2">
      <c r="A194" s="23"/>
      <c r="B194" s="34" t="s">
        <v>272</v>
      </c>
      <c r="C194" s="35"/>
      <c r="D194" s="7" t="s">
        <v>273</v>
      </c>
      <c r="E194" s="33"/>
      <c r="F194" s="29"/>
      <c r="G194" s="29"/>
    </row>
    <row r="195" spans="1:10" ht="12.75" customHeight="1" x14ac:dyDescent="0.2">
      <c r="A195" s="23"/>
      <c r="B195" s="34" t="s">
        <v>274</v>
      </c>
      <c r="C195" s="35"/>
      <c r="D195" s="7" t="s">
        <v>273</v>
      </c>
      <c r="E195" s="33"/>
      <c r="F195" s="29"/>
      <c r="G195" s="29"/>
    </row>
    <row r="196" spans="1:10" x14ac:dyDescent="0.2">
      <c r="A196" s="23"/>
      <c r="B196" s="34" t="s">
        <v>275</v>
      </c>
      <c r="C196" s="35"/>
      <c r="D196" s="17" t="s">
        <v>13</v>
      </c>
      <c r="E196" s="33"/>
      <c r="F196" s="29"/>
      <c r="G196" s="29"/>
    </row>
    <row r="197" spans="1:10" x14ac:dyDescent="0.2">
      <c r="A197" s="36"/>
      <c r="B197" s="37" t="s">
        <v>13</v>
      </c>
      <c r="C197" s="37" t="s">
        <v>276</v>
      </c>
      <c r="D197" s="37" t="s">
        <v>277</v>
      </c>
      <c r="E197" s="36"/>
      <c r="F197" s="36"/>
      <c r="G197" s="36"/>
      <c r="H197" s="36"/>
      <c r="J197" s="25"/>
    </row>
    <row r="198" spans="1:10" x14ac:dyDescent="0.2">
      <c r="A198" s="36"/>
      <c r="B198" s="38" t="s">
        <v>278</v>
      </c>
      <c r="C198" s="39">
        <v>45688</v>
      </c>
      <c r="D198" s="39">
        <v>45716</v>
      </c>
      <c r="E198" s="36"/>
      <c r="F198" s="36"/>
      <c r="G198" s="36"/>
      <c r="J198" s="25"/>
    </row>
    <row r="199" spans="1:10" x14ac:dyDescent="0.2">
      <c r="A199" s="36"/>
      <c r="B199" s="10" t="s">
        <v>279</v>
      </c>
      <c r="C199" s="40">
        <v>77.445599999999999</v>
      </c>
      <c r="D199" s="40">
        <v>75.903999999999996</v>
      </c>
      <c r="E199" s="36"/>
      <c r="F199" s="41"/>
      <c r="G199" s="42"/>
    </row>
    <row r="200" spans="1:10" ht="25.5" x14ac:dyDescent="0.2">
      <c r="A200" s="36"/>
      <c r="B200" s="10" t="s">
        <v>280</v>
      </c>
      <c r="C200" s="40">
        <v>16.573799999999999</v>
      </c>
      <c r="D200" s="40">
        <v>16.2438</v>
      </c>
      <c r="E200" s="36"/>
      <c r="F200" s="41"/>
      <c r="G200" s="42"/>
    </row>
    <row r="201" spans="1:10" x14ac:dyDescent="0.2">
      <c r="A201" s="36"/>
      <c r="B201" s="10" t="s">
        <v>281</v>
      </c>
      <c r="C201" s="40">
        <v>24.3309</v>
      </c>
      <c r="D201" s="40">
        <v>23.846499999999999</v>
      </c>
      <c r="E201" s="36"/>
      <c r="F201" s="41"/>
      <c r="G201" s="42"/>
    </row>
    <row r="202" spans="1:10" x14ac:dyDescent="0.2">
      <c r="A202" s="36"/>
      <c r="B202" s="10" t="s">
        <v>282</v>
      </c>
      <c r="C202" s="40">
        <v>67.171199999999999</v>
      </c>
      <c r="D202" s="40">
        <v>65.761200000000002</v>
      </c>
      <c r="E202" s="36"/>
      <c r="F202" s="41"/>
      <c r="G202" s="42"/>
    </row>
    <row r="203" spans="1:10" ht="25.5" x14ac:dyDescent="0.2">
      <c r="A203" s="36"/>
      <c r="B203" s="10" t="s">
        <v>283</v>
      </c>
      <c r="C203" s="40">
        <v>15.553800000000001</v>
      </c>
      <c r="D203" s="40">
        <v>15.2273</v>
      </c>
      <c r="E203" s="36"/>
      <c r="F203" s="41"/>
      <c r="G203" s="42"/>
    </row>
    <row r="204" spans="1:10" ht="25.5" x14ac:dyDescent="0.2">
      <c r="A204" s="36"/>
      <c r="B204" s="10" t="s">
        <v>284</v>
      </c>
      <c r="C204" s="40">
        <v>16.780799999999999</v>
      </c>
      <c r="D204" s="40">
        <v>16.428599999999999</v>
      </c>
      <c r="E204" s="36"/>
      <c r="F204" s="41"/>
      <c r="G204" s="42"/>
    </row>
    <row r="205" spans="1:10" x14ac:dyDescent="0.2">
      <c r="A205" s="36"/>
      <c r="B205" s="36"/>
      <c r="C205" s="36"/>
      <c r="D205" s="36"/>
      <c r="E205" s="36"/>
      <c r="F205" s="36"/>
      <c r="G205" s="36"/>
    </row>
    <row r="206" spans="1:10" x14ac:dyDescent="0.2">
      <c r="A206" s="36"/>
      <c r="B206" s="34" t="s">
        <v>285</v>
      </c>
      <c r="C206" s="35"/>
      <c r="D206" s="7" t="s">
        <v>273</v>
      </c>
      <c r="E206" s="36"/>
      <c r="F206" s="36"/>
      <c r="G206" s="36"/>
    </row>
    <row r="207" spans="1:10" x14ac:dyDescent="0.2">
      <c r="A207" s="36"/>
      <c r="B207" s="36"/>
      <c r="C207" s="36"/>
      <c r="D207" s="36"/>
      <c r="E207" s="36"/>
      <c r="F207" s="36"/>
      <c r="G207" s="36"/>
    </row>
    <row r="208" spans="1:10" x14ac:dyDescent="0.2">
      <c r="A208" s="36"/>
      <c r="B208" s="34" t="s">
        <v>286</v>
      </c>
      <c r="C208" s="35"/>
      <c r="D208" s="7" t="s">
        <v>287</v>
      </c>
      <c r="E208" s="43"/>
      <c r="F208" s="36"/>
      <c r="G208" s="36"/>
    </row>
    <row r="209" spans="1:7" x14ac:dyDescent="0.2">
      <c r="A209" s="36"/>
      <c r="B209" s="34" t="s">
        <v>288</v>
      </c>
      <c r="C209" s="35"/>
      <c r="D209" s="7" t="s">
        <v>273</v>
      </c>
      <c r="E209" s="43"/>
      <c r="F209" s="36"/>
      <c r="G209" s="36"/>
    </row>
    <row r="210" spans="1:7" ht="17.100000000000001" customHeight="1" x14ac:dyDescent="0.2">
      <c r="A210" s="36"/>
      <c r="B210" s="34" t="s">
        <v>289</v>
      </c>
      <c r="C210" s="35"/>
      <c r="D210" s="7" t="s">
        <v>273</v>
      </c>
      <c r="E210" s="43"/>
      <c r="F210" s="36"/>
      <c r="G210" s="36"/>
    </row>
    <row r="211" spans="1:7" ht="17.100000000000001" customHeight="1" x14ac:dyDescent="0.2">
      <c r="A211" s="36"/>
      <c r="B211" s="34" t="s">
        <v>290</v>
      </c>
      <c r="C211" s="35"/>
      <c r="D211" s="44">
        <v>5.0553549681788557</v>
      </c>
      <c r="E211" s="36"/>
      <c r="F211" s="41"/>
      <c r="G211" s="42"/>
    </row>
    <row r="213" spans="1:7" x14ac:dyDescent="0.2">
      <c r="B213" s="45" t="s">
        <v>291</v>
      </c>
      <c r="C213" s="46"/>
      <c r="D213" s="47"/>
    </row>
    <row r="214" spans="1:7" ht="25.5" x14ac:dyDescent="0.2">
      <c r="B214" s="48" t="s">
        <v>292</v>
      </c>
      <c r="C214" s="48"/>
      <c r="D214" s="49" t="s">
        <v>2</v>
      </c>
    </row>
    <row r="215" spans="1:7" x14ac:dyDescent="0.2">
      <c r="B215" s="48" t="s">
        <v>293</v>
      </c>
      <c r="C215" s="48"/>
      <c r="D215" s="50"/>
    </row>
    <row r="216" spans="1:7" x14ac:dyDescent="0.2">
      <c r="B216" s="51"/>
      <c r="C216" s="52"/>
      <c r="D216" s="53"/>
    </row>
    <row r="217" spans="1:7" x14ac:dyDescent="0.2">
      <c r="B217" s="48" t="s">
        <v>294</v>
      </c>
      <c r="C217" s="48"/>
      <c r="D217" s="54">
        <v>7.0460684304324417</v>
      </c>
    </row>
    <row r="218" spans="1:7" x14ac:dyDescent="0.2">
      <c r="B218" s="51"/>
      <c r="C218" s="52"/>
      <c r="D218" s="53"/>
    </row>
    <row r="219" spans="1:7" x14ac:dyDescent="0.2">
      <c r="B219" s="48" t="s">
        <v>295</v>
      </c>
      <c r="C219" s="48"/>
      <c r="D219" s="54">
        <v>2.9742671833653227</v>
      </c>
    </row>
    <row r="220" spans="1:7" x14ac:dyDescent="0.2">
      <c r="B220" s="48" t="s">
        <v>296</v>
      </c>
      <c r="C220" s="48"/>
      <c r="D220" s="54">
        <v>3.9895265121238066</v>
      </c>
    </row>
    <row r="221" spans="1:7" x14ac:dyDescent="0.2">
      <c r="B221" s="51"/>
      <c r="C221" s="52"/>
      <c r="D221" s="53"/>
    </row>
    <row r="222" spans="1:7" x14ac:dyDescent="0.2">
      <c r="B222" s="48" t="s">
        <v>297</v>
      </c>
      <c r="C222" s="48"/>
      <c r="D222" s="55" t="s">
        <v>298</v>
      </c>
    </row>
    <row r="223" spans="1:7" ht="12.75" customHeight="1" x14ac:dyDescent="0.2">
      <c r="B223" s="51" t="s">
        <v>299</v>
      </c>
      <c r="C223" s="56"/>
      <c r="D223" s="52"/>
    </row>
    <row r="225" spans="2:10" x14ac:dyDescent="0.2">
      <c r="B225" s="57" t="s">
        <v>300</v>
      </c>
      <c r="C225" s="57"/>
    </row>
    <row r="227" spans="2:10" ht="153.75" customHeight="1" x14ac:dyDescent="0.2"/>
    <row r="230" spans="2:10" x14ac:dyDescent="0.2">
      <c r="B230" s="58" t="s">
        <v>301</v>
      </c>
      <c r="C230" s="59"/>
      <c r="D230" s="58"/>
    </row>
    <row r="231" spans="2:10" x14ac:dyDescent="0.2">
      <c r="B231" s="58" t="s">
        <v>302</v>
      </c>
      <c r="D231" s="58"/>
    </row>
    <row r="232" spans="2:10" ht="165" customHeight="1" x14ac:dyDescent="0.2"/>
    <row r="234" spans="2:10" x14ac:dyDescent="0.2">
      <c r="J234" s="5"/>
    </row>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sheetData>
  <mergeCells count="29">
    <mergeCell ref="B220:C220"/>
    <mergeCell ref="B221:C221"/>
    <mergeCell ref="B222:C222"/>
    <mergeCell ref="B223:D223"/>
    <mergeCell ref="B225:C225"/>
    <mergeCell ref="B214:C214"/>
    <mergeCell ref="B215:C215"/>
    <mergeCell ref="B216:C216"/>
    <mergeCell ref="B217:C217"/>
    <mergeCell ref="B218:C218"/>
    <mergeCell ref="B219:C219"/>
    <mergeCell ref="B206:C206"/>
    <mergeCell ref="B208:C208"/>
    <mergeCell ref="B209:C209"/>
    <mergeCell ref="B210:C210"/>
    <mergeCell ref="B211:C211"/>
    <mergeCell ref="B213:D213"/>
    <mergeCell ref="B190:H190"/>
    <mergeCell ref="B191:H191"/>
    <mergeCell ref="B193:D193"/>
    <mergeCell ref="B194:C194"/>
    <mergeCell ref="B195:C195"/>
    <mergeCell ref="B196:C196"/>
    <mergeCell ref="A1:H1"/>
    <mergeCell ref="A2:H2"/>
    <mergeCell ref="A3:H3"/>
    <mergeCell ref="B187:H187"/>
    <mergeCell ref="B188:H188"/>
    <mergeCell ref="B189:H189"/>
  </mergeCells>
  <hyperlinks>
    <hyperlink ref="I1" location="Index!B2" display="Index" xr:uid="{8604F97B-4783-418E-BD83-7221E71438EC}"/>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2025-03-10T08:59:38Z</dcterms:created>
  <dcterms:modified xsi:type="dcterms:W3CDTF">2025-03-10T08:59:38Z</dcterms:modified>
</cp:coreProperties>
</file>