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L:\SAMCWEB_V4.0\Downloads_Pdf\Portfolio_Archives\2025\Feb\Equity\"/>
    </mc:Choice>
  </mc:AlternateContent>
  <xr:revisionPtr revIDLastSave="0" documentId="8_{66E4AA73-DB98-43F0-84EA-E5250826050E}" xr6:coauthVersionLast="47" xr6:coauthVersionMax="47" xr10:uidLastSave="{00000000-0000-0000-0000-000000000000}"/>
  <bookViews>
    <workbookView xWindow="-120" yWindow="-120" windowWidth="29040" windowHeight="15720" xr2:uid="{E78A3C76-0FD3-4ACD-82C0-A7D584D04CA2}"/>
  </bookViews>
  <sheets>
    <sheet name="SPARF"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8" i="1" l="1"/>
  <c r="F149" i="1" s="1"/>
  <c r="G96" i="1"/>
  <c r="F96" i="1"/>
  <c r="G87" i="1" l="1"/>
  <c r="G75" i="1"/>
  <c r="G63" i="1"/>
  <c r="G86" i="1"/>
  <c r="G74" i="1"/>
  <c r="G62" i="1"/>
  <c r="G85" i="1"/>
  <c r="G73" i="1"/>
  <c r="G61" i="1"/>
  <c r="G84" i="1"/>
  <c r="G72" i="1"/>
  <c r="G60" i="1"/>
  <c r="G83" i="1"/>
  <c r="G71" i="1"/>
  <c r="G59" i="1"/>
  <c r="G82" i="1"/>
  <c r="G70" i="1"/>
  <c r="G58" i="1"/>
  <c r="G93" i="1"/>
  <c r="G81" i="1"/>
  <c r="G69" i="1"/>
  <c r="G92" i="1"/>
  <c r="G80" i="1"/>
  <c r="G68" i="1"/>
  <c r="G91" i="1"/>
  <c r="G79" i="1"/>
  <c r="G67" i="1"/>
  <c r="G90" i="1"/>
  <c r="G78" i="1"/>
  <c r="G66" i="1"/>
  <c r="G89" i="1"/>
  <c r="G77" i="1"/>
  <c r="G65" i="1"/>
  <c r="G88" i="1"/>
  <c r="G76" i="1"/>
  <c r="G64" i="1"/>
  <c r="G148" i="1"/>
  <c r="G149" i="1" s="1"/>
</calcChain>
</file>

<file path=xl/sharedStrings.xml><?xml version="1.0" encoding="utf-8"?>
<sst xmlns="http://schemas.openxmlformats.org/spreadsheetml/2006/main" count="474" uniqueCount="233">
  <si>
    <t>SUNDARAM MUTUAL FUND</t>
  </si>
  <si>
    <t>Index</t>
  </si>
  <si>
    <t>Sundaram Arbitrage Fund</t>
  </si>
  <si>
    <t>Monthly Portfolio Statement for the month ended 28 February 2025</t>
  </si>
  <si>
    <t>SL No</t>
  </si>
  <si>
    <t>ISIN Code</t>
  </si>
  <si>
    <t>Name of the instrument</t>
  </si>
  <si>
    <t>Rating / 
Industry</t>
  </si>
  <si>
    <t>Quantity</t>
  </si>
  <si>
    <t>Mkt Value
Rs. in Lacs</t>
  </si>
  <si>
    <t>% of Net Asset</t>
  </si>
  <si>
    <t>YTM (%)*</t>
  </si>
  <si>
    <t>A) Equity &amp; Equity Related</t>
  </si>
  <si>
    <t/>
  </si>
  <si>
    <t>(a) Listed / awaiting listing on Stock Exchange</t>
  </si>
  <si>
    <t>INE002A01018</t>
  </si>
  <si>
    <t>Reliance Industries Ltd</t>
  </si>
  <si>
    <t>Petroleum Products</t>
  </si>
  <si>
    <t>INE090A01021</t>
  </si>
  <si>
    <t>ICICI Bank Ltd</t>
  </si>
  <si>
    <t>Banks</t>
  </si>
  <si>
    <t>INE238A01034</t>
  </si>
  <si>
    <t>Axis Bank Ltd</t>
  </si>
  <si>
    <t>INE148O01028</t>
  </si>
  <si>
    <t>Delhivery Ltd</t>
  </si>
  <si>
    <t>Transport Services</t>
  </si>
  <si>
    <t>INE121J01017</t>
  </si>
  <si>
    <t>Indus Towers Ltd (Prev Bharti Infratel Ltd)</t>
  </si>
  <si>
    <t>Telecom - Services</t>
  </si>
  <si>
    <t>INE154A01025</t>
  </si>
  <si>
    <t>ITC Ltd</t>
  </si>
  <si>
    <t>Diversified Fmcg</t>
  </si>
  <si>
    <t>INE155A01022</t>
  </si>
  <si>
    <t>Tata Motors Ltd</t>
  </si>
  <si>
    <t>Automobiles</t>
  </si>
  <si>
    <t>INE079A01024</t>
  </si>
  <si>
    <t>Ambuja Cements Ltd</t>
  </si>
  <si>
    <t>Cement &amp; Cement Products</t>
  </si>
  <si>
    <t>INE018A01030</t>
  </si>
  <si>
    <t>Larsen &amp; Toubro Ltd</t>
  </si>
  <si>
    <t>Construction</t>
  </si>
  <si>
    <t>INE467B01029</t>
  </si>
  <si>
    <t>Tata Consultancy Services Ltd</t>
  </si>
  <si>
    <t>It - Software</t>
  </si>
  <si>
    <t>INE423A01024</t>
  </si>
  <si>
    <t>Adani Enterprises</t>
  </si>
  <si>
    <t>Metals &amp; Minerals Trading</t>
  </si>
  <si>
    <t>INE271C01023</t>
  </si>
  <si>
    <t>DLF Ltd</t>
  </si>
  <si>
    <t>Realty</t>
  </si>
  <si>
    <t>INE044A01036</t>
  </si>
  <si>
    <t>Sun Pharmaceutical Industries Ltd</t>
  </si>
  <si>
    <t>Pharmaceuticals &amp; Biotechnology</t>
  </si>
  <si>
    <t>INE038A01020</t>
  </si>
  <si>
    <t>Hindalco Industries Ltd</t>
  </si>
  <si>
    <t>Non - Ferrous Metals</t>
  </si>
  <si>
    <t>INE053A01029</t>
  </si>
  <si>
    <t>The Indian Hotels Company Ltd</t>
  </si>
  <si>
    <t>Leisure Services</t>
  </si>
  <si>
    <t>INE296A01024</t>
  </si>
  <si>
    <t>Bajaj Finance Ltd</t>
  </si>
  <si>
    <t>Finance</t>
  </si>
  <si>
    <t>INE397D01024</t>
  </si>
  <si>
    <t>Bharti Airtel Ltd</t>
  </si>
  <si>
    <t>INE160A01022</t>
  </si>
  <si>
    <t>Punjab National Bank</t>
  </si>
  <si>
    <t>INE028A01039</t>
  </si>
  <si>
    <t>Bank of Baroda</t>
  </si>
  <si>
    <t>INE237A01028</t>
  </si>
  <si>
    <t>Kotak Mahindra Bank Ltd</t>
  </si>
  <si>
    <t>INE245A01021</t>
  </si>
  <si>
    <t>TATA Power Company Ltd</t>
  </si>
  <si>
    <t>Power</t>
  </si>
  <si>
    <t>INE081A01020</t>
  </si>
  <si>
    <t>Tata Steel Ltd</t>
  </si>
  <si>
    <t>Ferrous Metals</t>
  </si>
  <si>
    <t>INE059A01026</t>
  </si>
  <si>
    <t>Cipla Ltd</t>
  </si>
  <si>
    <t>INE123W01016</t>
  </si>
  <si>
    <t>SBI Life Insurance Company Ltd</t>
  </si>
  <si>
    <t>Insurance</t>
  </si>
  <si>
    <t>INE674K01013</t>
  </si>
  <si>
    <t>Aditya Birla Capital Ltd</t>
  </si>
  <si>
    <t>INE406A01037</t>
  </si>
  <si>
    <t>Aurobindo Pharma Ltd</t>
  </si>
  <si>
    <t>INE476A01022</t>
  </si>
  <si>
    <t>Canara Bank</t>
  </si>
  <si>
    <t>INE040A01034</t>
  </si>
  <si>
    <t>HDFC Bank Ltd</t>
  </si>
  <si>
    <t>INE647O01011</t>
  </si>
  <si>
    <t>Aditya Birla Fashion and Retail Ltd</t>
  </si>
  <si>
    <t>Retailing</t>
  </si>
  <si>
    <t>INE101A01026</t>
  </si>
  <si>
    <t>Mahindra &amp; Mahindra Ltd</t>
  </si>
  <si>
    <t>INE918I01026</t>
  </si>
  <si>
    <t>Bajaj Finserv Ltd</t>
  </si>
  <si>
    <t>INE280A01028</t>
  </si>
  <si>
    <t>Titan Company Ltd</t>
  </si>
  <si>
    <t>Consumer Durables</t>
  </si>
  <si>
    <t>INE522F01014</t>
  </si>
  <si>
    <t>Coal India Ltd</t>
  </si>
  <si>
    <t>Consumable Fuels</t>
  </si>
  <si>
    <t>INE733E01010</t>
  </si>
  <si>
    <t>NTPC LTD</t>
  </si>
  <si>
    <t>INE242A01010</t>
  </si>
  <si>
    <t>Indian Oil Corporation Ltd</t>
  </si>
  <si>
    <t>INE769A01020</t>
  </si>
  <si>
    <t>Aarti Industries Ltd</t>
  </si>
  <si>
    <t>Chemicals &amp; Petrochemicals</t>
  </si>
  <si>
    <t>Sub Total</t>
  </si>
  <si>
    <t>(b) Overseas Security</t>
  </si>
  <si>
    <t xml:space="preserve">0 </t>
  </si>
  <si>
    <t>(c) Privately Placed / Unlisted</t>
  </si>
  <si>
    <t>(d) Preference / Right Shares</t>
  </si>
  <si>
    <t>(e) Warrants</t>
  </si>
  <si>
    <t>f) Derivative</t>
  </si>
  <si>
    <t>Aarti Industries Limited March 2025</t>
  </si>
  <si>
    <t>Stock Future</t>
  </si>
  <si>
    <t>Indian Oil Corporation Ltd March 2025</t>
  </si>
  <si>
    <t>NTPC Limited March 2025</t>
  </si>
  <si>
    <t>Coal India Limited March 2025</t>
  </si>
  <si>
    <t>Titan Company Limited March 2025</t>
  </si>
  <si>
    <t>Bajaj Finserv Limited March 2025</t>
  </si>
  <si>
    <t xml:space="preserve">	Mahindra &amp; Mahindra Limited March 2025</t>
  </si>
  <si>
    <t>Aditya Birla Fashion And Retail Limited March 2025</t>
  </si>
  <si>
    <t>HDFC Bank Limited March 2025</t>
  </si>
  <si>
    <t>Canara Bank March 2025</t>
  </si>
  <si>
    <t>Aurobindo Pharma Limited March 2025</t>
  </si>
  <si>
    <t>Aditya Birla Capital Limited March 2025</t>
  </si>
  <si>
    <t>SBI Life Insurance Company Limited March 2025</t>
  </si>
  <si>
    <t>Cipla Limited March 2025</t>
  </si>
  <si>
    <t xml:space="preserve">	Tata Steel Limited March 2025</t>
  </si>
  <si>
    <t>Tata Power Company Ltd March 2025</t>
  </si>
  <si>
    <t>Kotak Mahindra Bank Limited March 2025</t>
  </si>
  <si>
    <t>Bank of Baroda March 2025</t>
  </si>
  <si>
    <t>Punjab National Bank March 2025</t>
  </si>
  <si>
    <t>Bharti Airtel Limited March 2025</t>
  </si>
  <si>
    <t>Bajaj Finance Limited March 2025</t>
  </si>
  <si>
    <t>The Indian Hotels Company Limited March 2025</t>
  </si>
  <si>
    <t>Hindalco Industries Limited March 2025</t>
  </si>
  <si>
    <t>Sun Pharmaceutical Industries Limited March 2025</t>
  </si>
  <si>
    <t>DLF Limited March 2025</t>
  </si>
  <si>
    <t>Adani Enterprises Limited March 2025</t>
  </si>
  <si>
    <t>TATA Consultancy Services Limited March 2025</t>
  </si>
  <si>
    <t>Larsen and Toubro Ltd March 2025</t>
  </si>
  <si>
    <t>Ambuja Cements Limited March 2025</t>
  </si>
  <si>
    <t>Tata Motors Limited March 2025</t>
  </si>
  <si>
    <t>ITC Limited March 2025</t>
  </si>
  <si>
    <t>Indus Towers Limited March 2025</t>
  </si>
  <si>
    <t>Delhivery March 2025</t>
  </si>
  <si>
    <t>Axis Bank Limited March 2025</t>
  </si>
  <si>
    <t>ICICI Bank Limited March 2025</t>
  </si>
  <si>
    <t>Reliance Industries Limited March 2025</t>
  </si>
  <si>
    <t>Total for Equity &amp; Equity Related</t>
  </si>
  <si>
    <t>B) Debt Instruments</t>
  </si>
  <si>
    <t>(b) Privately Placed / Unlisted</t>
  </si>
  <si>
    <t>(c) Govt Security</t>
  </si>
  <si>
    <t>IN0020220037</t>
  </si>
  <si>
    <t>7.38% Central Government Securities 20/06/2027*</t>
  </si>
  <si>
    <t>Sovereign</t>
  </si>
  <si>
    <t>(d) Securitized Debt Instruments</t>
  </si>
  <si>
    <t>Total for Debt Instruments</t>
  </si>
  <si>
    <t>C) Money Market Instruments</t>
  </si>
  <si>
    <t>(a) Certificate of Deposits</t>
  </si>
  <si>
    <t>(b) Commercial Papers</t>
  </si>
  <si>
    <t>(c) Treasury Bills</t>
  </si>
  <si>
    <t>IN002024Z032</t>
  </si>
  <si>
    <t>364 Days - T Bill - 18/04/2025*</t>
  </si>
  <si>
    <t>IN002024Z040</t>
  </si>
  <si>
    <t>364 Days - T Bill - 24/04/2025*</t>
  </si>
  <si>
    <t>IN002024Z057</t>
  </si>
  <si>
    <t>364 Days - T Bill - 02/05/2025*</t>
  </si>
  <si>
    <t>IN002024Z248</t>
  </si>
  <si>
    <t>364 Days - T Bill - 11/09/2025*</t>
  </si>
  <si>
    <t>(d) ReverseRepo / TREPS</t>
  </si>
  <si>
    <t>TREPS</t>
  </si>
  <si>
    <t>Total for Money Market Instruments</t>
  </si>
  <si>
    <t>D) Mutual Fund Units</t>
  </si>
  <si>
    <t>(a) Investment in Mutual Fund Units</t>
  </si>
  <si>
    <t>INF903JA1FR6</t>
  </si>
  <si>
    <t>Sundaram Money Market Fund-Direct Plan - Growth*</t>
  </si>
  <si>
    <t>INF173K01GU0</t>
  </si>
  <si>
    <t>Sundaram Liquid Fund - Direct Growth</t>
  </si>
  <si>
    <t>E) Others</t>
  </si>
  <si>
    <t>(a) Deposits with Commercial Banks</t>
  </si>
  <si>
    <t>(b) Share Application Money pending Allotment</t>
  </si>
  <si>
    <t>Margin Money For Derivatives</t>
  </si>
  <si>
    <t>Cash and Other Net Current Assets^</t>
  </si>
  <si>
    <t>Grand Total</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</si>
  <si>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</si>
  <si>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</si>
  <si>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</si>
  <si>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</si>
  <si>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</si>
  <si>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Notes</t>
  </si>
  <si>
    <t>a) Total securities classified as below investment grade or default provided for and its percentage to NAV</t>
  </si>
  <si>
    <t>Refer below point i)</t>
  </si>
  <si>
    <t>b) Total value and percentage of illiquid equity / Preference shares @</t>
  </si>
  <si>
    <t>Nil</t>
  </si>
  <si>
    <t>c) NAV  per  unit (Rupees per unit)</t>
  </si>
  <si>
    <t>At the beginning</t>
  </si>
  <si>
    <t>At the end</t>
  </si>
  <si>
    <t>Option</t>
  </si>
  <si>
    <t>Direct Plan - Growth</t>
  </si>
  <si>
    <t>Direct Plan - Monthly IDCW</t>
  </si>
  <si>
    <t>Regular Plan - Growth</t>
  </si>
  <si>
    <t>Regular Plan - Monthly IDCW</t>
  </si>
  <si>
    <t>d) IDCW declared during the period (Rupees per unit)</t>
  </si>
  <si>
    <t>e) Total outstanding exposure in derivative instruments at the end of the period</t>
  </si>
  <si>
    <t>Annexure-A</t>
  </si>
  <si>
    <t>f) Total investments in foreign securities /ADR'S/GDR'S at the end of the period</t>
  </si>
  <si>
    <t>g) Repo in corporate debt</t>
  </si>
  <si>
    <t>h) Portfolio Turnover Ratio</t>
  </si>
  <si>
    <t>i) Exposure to securities classified as below investment grade or default as on 28-Feb-2025</t>
  </si>
  <si>
    <t>Name of The security</t>
  </si>
  <si>
    <t xml:space="preserve">ISIN </t>
  </si>
  <si>
    <t>Net receivable/Market value  (Rs. Lakh)</t>
  </si>
  <si>
    <t>% to NAV</t>
  </si>
  <si>
    <t>Total Amount(Principal &amp; Interest)  (Rs. Lakh)</t>
  </si>
  <si>
    <t xml:space="preserve">IL&amp;FS Financial Services Ltd. 24SEP18 CP </t>
  </si>
  <si>
    <t>INE121H14JU3</t>
  </si>
  <si>
    <t>Portfolio Information</t>
  </si>
  <si>
    <t>Scheme Name :</t>
  </si>
  <si>
    <t>Description (if any)</t>
  </si>
  <si>
    <t xml:space="preserve">Annualised Portfolio YTM %* : </t>
  </si>
  <si>
    <t>Macaulay Duration (years) - only for Debt portion (years)</t>
  </si>
  <si>
    <t>Residual Maturity (years) - only for Debt portion (years)</t>
  </si>
  <si>
    <t xml:space="preserve">As on (Date) </t>
  </si>
  <si>
    <t>28-Feb-2025</t>
  </si>
  <si>
    <t>*** in case of semi annual YTM,  it will be annualised </t>
  </si>
  <si>
    <t>Scheme Riskometer :</t>
  </si>
  <si>
    <t>Tier I Benchmark Riskometer :</t>
  </si>
  <si>
    <t xml:space="preserve">           NIFTY 50 Arbitrage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</si>
</sst>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1014009]###0.00;\(###0.00\)"/>
    <numFmt numFmtId="165" formatCode="[$-1014009]General"/>
    <numFmt numFmtId="166" formatCode="[$-1014009]###0;\(###0\)"/>
    <numFmt numFmtId="167" formatCode="[$-1014009]###0.00%;\(###0.00%\)"/>
    <numFmt numFmtId="168" formatCode="[$-1014009]###0.0000;\(###0.0000\)"/>
    <numFmt numFmtId="169" formatCode="[$-1014009]#,##0.00\ %;\(#,##0.00\)"/>
    <numFmt numFmtId="170" formatCode="[$-1014009]#.0000"/>
    <numFmt numFmtId="171" formatCode="[$-1014009]#,##0.00%"/>
    <numFmt numFmtId="172" formatCode="_(* #,##0_);_(* \(#,##0\);_(* &quot;-&quot;??_);_(@_)"/>
    <numFmt numFmtId="173" formatCode="[$-1014009]#,##0.00;\(#,##0.00\)"/>
  </numFmts>
  <fonts count="14" x14ac:knownFonts="1">
    <font>
      <sz val="10"/>
      <name val="Arial"/>
      <charset val="1"/>
    </font>
    <font>
      <sz val="11"/>
      <color theme="1"/>
      <name val="Aptos Narrow"/>
      <family val="2"/>
      <scheme val="minor"/>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b/>
      <i/>
      <sz val="10"/>
      <color indexed="8"/>
      <name val="Calibri"/>
      <family val="2"/>
    </font>
    <font>
      <b/>
      <sz val="10"/>
      <name val="Arial"/>
      <family val="2"/>
    </font>
    <font>
      <sz val="10"/>
      <name val="Arial"/>
      <family val="2"/>
    </font>
    <font>
      <sz val="10"/>
      <name val="Calibri"/>
      <family val="2"/>
    </font>
    <font>
      <sz val="10"/>
      <color theme="1"/>
      <name val="Calibri"/>
      <family val="2"/>
    </font>
    <font>
      <b/>
      <sz val="10"/>
      <color theme="1"/>
      <name val="Calibri"/>
      <family val="2"/>
    </font>
    <font>
      <b/>
      <sz val="10"/>
      <name val="Calibri"/>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wrapText="1"/>
    </xf>
    <xf numFmtId="43" fontId="9" fillId="0" borderId="0" applyFont="0" applyFill="0" applyBorder="0" applyAlignment="0" applyProtection="0"/>
    <xf numFmtId="9" fontId="9" fillId="0" borderId="0" applyFont="0" applyFill="0" applyBorder="0" applyAlignment="0" applyProtection="0"/>
    <xf numFmtId="0" fontId="3" fillId="0" borderId="0" applyNumberFormat="0" applyFill="0" applyBorder="0" applyAlignment="0" applyProtection="0">
      <alignment wrapText="1"/>
    </xf>
    <xf numFmtId="0" fontId="1" fillId="0" borderId="0"/>
    <xf numFmtId="0" fontId="9" fillId="0" borderId="0">
      <alignment wrapText="1"/>
    </xf>
  </cellStyleXfs>
  <cellXfs count="75">
    <xf numFmtId="0" fontId="0" fillId="0" borderId="0" xfId="0">
      <alignment wrapText="1"/>
    </xf>
    <xf numFmtId="0" fontId="2" fillId="0" borderId="1" xfId="0" applyFont="1" applyBorder="1" applyAlignment="1">
      <alignment horizontal="center" vertical="center" wrapText="1" readingOrder="1"/>
    </xf>
    <xf numFmtId="0" fontId="4" fillId="0" borderId="0" xfId="3" applyFont="1" applyFill="1" applyBorder="1" applyAlignment="1">
      <alignment horizontal="center" vertical="center" wrapText="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0" fillId="0" borderId="0" xfId="0" applyAlignment="1">
      <alignment horizontal="center" vertical="center" wrapText="1"/>
    </xf>
    <xf numFmtId="0" fontId="5" fillId="0" borderId="4" xfId="0" applyFont="1" applyBorder="1" applyAlignment="1">
      <alignment horizontal="right" vertical="top" wrapText="1" readingOrder="1"/>
    </xf>
    <xf numFmtId="0" fontId="6" fillId="0" borderId="4" xfId="0" applyFont="1" applyBorder="1" applyAlignment="1">
      <alignment horizontal="left" vertical="center" wrapText="1" readingOrder="1"/>
    </xf>
    <xf numFmtId="164" fontId="5" fillId="0" borderId="1" xfId="0" applyNumberFormat="1" applyFont="1" applyBorder="1" applyAlignment="1">
      <alignment horizontal="right" vertical="center" wrapText="1" readingOrder="1"/>
    </xf>
    <xf numFmtId="165" fontId="5" fillId="0" borderId="4" xfId="0" applyNumberFormat="1" applyFont="1" applyBorder="1" applyAlignment="1">
      <alignment horizontal="right" vertical="center" wrapText="1" readingOrder="1"/>
    </xf>
    <xf numFmtId="0" fontId="5" fillId="0" borderId="4" xfId="0" applyFont="1" applyBorder="1" applyAlignment="1">
      <alignment horizontal="left" vertical="center" wrapText="1" readingOrder="1"/>
    </xf>
    <xf numFmtId="166" fontId="5" fillId="0" borderId="4" xfId="0" applyNumberFormat="1" applyFont="1" applyBorder="1" applyAlignment="1">
      <alignment horizontal="right" vertical="center" wrapText="1" readingOrder="1"/>
    </xf>
    <xf numFmtId="164" fontId="5" fillId="0" borderId="4" xfId="0" applyNumberFormat="1" applyFont="1" applyBorder="1" applyAlignment="1">
      <alignment horizontal="right" vertical="center" wrapText="1" readingOrder="1"/>
    </xf>
    <xf numFmtId="167" fontId="5" fillId="0" borderId="4" xfId="0" applyNumberFormat="1" applyFont="1" applyBorder="1" applyAlignment="1">
      <alignment horizontal="right" vertical="center" wrapText="1" readingOrder="1"/>
    </xf>
    <xf numFmtId="164" fontId="6" fillId="0" borderId="4" xfId="0" applyNumberFormat="1" applyFont="1" applyBorder="1" applyAlignment="1">
      <alignment horizontal="right" vertical="center" wrapText="1" readingOrder="1"/>
    </xf>
    <xf numFmtId="167" fontId="6" fillId="0" borderId="4"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0" fontId="6" fillId="0" borderId="4" xfId="0" applyFont="1" applyBorder="1" applyAlignment="1">
      <alignment horizontal="right" vertical="center" wrapText="1" readingOrder="1"/>
    </xf>
    <xf numFmtId="0" fontId="5" fillId="0" borderId="4" xfId="0" applyFont="1" applyBorder="1" applyAlignment="1">
      <alignment horizontal="right" vertical="center" wrapText="1" readingOrder="1"/>
    </xf>
    <xf numFmtId="168" fontId="5" fillId="0" borderId="4" xfId="0" applyNumberFormat="1" applyFont="1" applyBorder="1" applyAlignment="1">
      <alignment horizontal="right" vertical="center" wrapText="1" readingOrder="1"/>
    </xf>
    <xf numFmtId="169" fontId="6" fillId="0" borderId="4" xfId="0" applyNumberFormat="1" applyFont="1" applyBorder="1" applyAlignment="1">
      <alignment horizontal="right" vertical="center" wrapText="1" readingOrder="1"/>
    </xf>
    <xf numFmtId="0" fontId="7" fillId="0" borderId="5" xfId="0" applyFont="1" applyBorder="1" applyAlignment="1">
      <alignment horizontal="left" vertical="center" wrapText="1" readingOrder="1"/>
    </xf>
    <xf numFmtId="0" fontId="7" fillId="0" borderId="5" xfId="0" applyFont="1" applyBorder="1" applyAlignment="1">
      <alignment horizontal="right" vertical="center" wrapText="1" readingOrder="1"/>
    </xf>
    <xf numFmtId="0" fontId="7" fillId="0" borderId="0" xfId="0" applyFont="1" applyAlignment="1">
      <alignment horizontal="left" vertical="center" wrapText="1" readingOrder="1"/>
    </xf>
    <xf numFmtId="0" fontId="5" fillId="0" borderId="0" xfId="0" applyFont="1" applyAlignment="1">
      <alignment horizontal="left" vertical="center" wrapText="1" readingOrder="1"/>
    </xf>
    <xf numFmtId="0" fontId="8" fillId="0" borderId="0" xfId="0" applyFont="1" applyAlignment="1">
      <alignment horizontal="center" vertical="center" wrapText="1"/>
    </xf>
    <xf numFmtId="0" fontId="7" fillId="0" borderId="0" xfId="4" applyFont="1" applyAlignment="1">
      <alignment horizontal="left" vertical="center" wrapText="1" readingOrder="1"/>
    </xf>
    <xf numFmtId="0" fontId="5" fillId="0" borderId="0" xfId="0" applyFont="1" applyAlignment="1">
      <alignment horizontal="justify" vertical="top" wrapText="1" readingOrder="1"/>
    </xf>
    <xf numFmtId="0" fontId="1" fillId="0" borderId="0" xfId="4" applyAlignment="1">
      <alignment wrapText="1"/>
    </xf>
    <xf numFmtId="0" fontId="7" fillId="0" borderId="0" xfId="0" applyFont="1" applyAlignment="1">
      <alignment horizontal="right" vertical="center" wrapText="1" readingOrder="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6" fillId="0" borderId="8" xfId="0" applyFont="1" applyBorder="1" applyAlignment="1">
      <alignment horizontal="left" vertical="center" wrapText="1" readingOrder="1"/>
    </xf>
    <xf numFmtId="0" fontId="7" fillId="0" borderId="9" xfId="0" applyFont="1" applyBorder="1" applyAlignment="1">
      <alignment horizontal="right" vertical="center" wrapText="1" readingOrder="1"/>
    </xf>
    <xf numFmtId="0" fontId="5" fillId="0" borderId="6" xfId="0" applyFont="1" applyBorder="1" applyAlignment="1">
      <alignment horizontal="left" vertical="center" wrapText="1" readingOrder="1"/>
    </xf>
    <xf numFmtId="0" fontId="5" fillId="0" borderId="8" xfId="0" applyFont="1" applyBorder="1" applyAlignment="1">
      <alignment horizontal="left" vertical="center" wrapText="1" readingOrder="1"/>
    </xf>
    <xf numFmtId="0" fontId="6" fillId="0" borderId="4" xfId="5" applyFont="1" applyBorder="1" applyAlignment="1">
      <alignment horizontal="left" vertical="center" wrapText="1" readingOrder="1"/>
    </xf>
    <xf numFmtId="0" fontId="5" fillId="0" borderId="0" xfId="0" applyFont="1" applyAlignment="1">
      <alignment horizontal="right" vertical="top" wrapText="1" readingOrder="1"/>
    </xf>
    <xf numFmtId="0" fontId="6" fillId="0" borderId="4" xfId="0" applyFont="1" applyBorder="1" applyAlignment="1">
      <alignment horizontal="right" vertical="top" wrapText="1" readingOrder="1"/>
    </xf>
    <xf numFmtId="0" fontId="6" fillId="0" borderId="4" xfId="0" applyFont="1" applyBorder="1" applyAlignment="1">
      <alignment horizontal="left" vertical="top" wrapText="1" readingOrder="1"/>
    </xf>
    <xf numFmtId="15" fontId="6" fillId="0" borderId="4" xfId="0" applyNumberFormat="1" applyFont="1" applyBorder="1" applyAlignment="1">
      <alignment horizontal="right" vertical="top" wrapText="1" readingOrder="1"/>
    </xf>
    <xf numFmtId="170" fontId="5" fillId="0" borderId="4"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0" fillId="0" borderId="0" xfId="0" applyAlignment="1">
      <alignment horizontal="center" vertical="top" readingOrder="1"/>
    </xf>
    <xf numFmtId="0" fontId="5" fillId="0" borderId="9" xfId="0" applyFont="1" applyBorder="1" applyAlignment="1">
      <alignment horizontal="right" vertical="top" wrapText="1" readingOrder="1"/>
    </xf>
    <xf numFmtId="0" fontId="0" fillId="0" borderId="0" xfId="0" applyAlignment="1">
      <alignment vertical="center" wrapText="1"/>
    </xf>
    <xf numFmtId="171" fontId="6" fillId="0" borderId="4" xfId="0" applyNumberFormat="1" applyFont="1" applyBorder="1" applyAlignment="1">
      <alignment horizontal="left" vertical="center" wrapText="1" readingOrder="1"/>
    </xf>
    <xf numFmtId="0" fontId="10" fillId="0" borderId="0" xfId="0" applyFont="1">
      <alignment wrapText="1"/>
    </xf>
    <xf numFmtId="0" fontId="11" fillId="0" borderId="0" xfId="0" applyFont="1" applyAlignment="1"/>
    <xf numFmtId="172" fontId="11" fillId="0" borderId="0" xfId="1" applyNumberFormat="1" applyFont="1" applyFill="1"/>
    <xf numFmtId="43" fontId="11" fillId="0" borderId="0" xfId="1" applyFont="1" applyFill="1"/>
    <xf numFmtId="0" fontId="12"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vertical="center"/>
    </xf>
    <xf numFmtId="2" fontId="10" fillId="0" borderId="1" xfId="0" applyNumberFormat="1" applyFont="1" applyBorder="1" applyAlignment="1">
      <alignment vertical="center"/>
    </xf>
    <xf numFmtId="10" fontId="11" fillId="0" borderId="1" xfId="2" applyNumberFormat="1" applyFont="1" applyFill="1" applyBorder="1" applyAlignment="1">
      <alignment vertical="center"/>
    </xf>
    <xf numFmtId="4" fontId="10" fillId="0" borderId="1" xfId="0" applyNumberFormat="1" applyFont="1" applyBorder="1" applyAlignment="1">
      <alignment vertical="center"/>
    </xf>
    <xf numFmtId="0" fontId="10" fillId="0" borderId="0" xfId="0" applyFont="1" applyAlignment="1">
      <alignment vertical="center" wrapText="1"/>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5" fillId="0" borderId="1" xfId="0" applyFont="1" applyBorder="1" applyAlignment="1">
      <alignment horizontal="left" vertical="center" wrapText="1" readingOrder="1"/>
    </xf>
    <xf numFmtId="0" fontId="10" fillId="0" borderId="1" xfId="0" applyFont="1" applyBorder="1" applyAlignment="1">
      <alignment horizontal="justify" vertical="center"/>
    </xf>
    <xf numFmtId="0" fontId="10" fillId="0" borderId="1" xfId="0" applyFont="1" applyBorder="1">
      <alignment wrapText="1"/>
    </xf>
    <xf numFmtId="0" fontId="5" fillId="0" borderId="10" xfId="0" applyFont="1" applyBorder="1" applyAlignment="1">
      <alignment horizontal="left" vertical="center" wrapText="1" readingOrder="1"/>
    </xf>
    <xf numFmtId="0" fontId="5" fillId="0" borderId="12" xfId="0" applyFont="1" applyBorder="1" applyAlignment="1">
      <alignment horizontal="left" vertical="center" wrapText="1" readingOrder="1"/>
    </xf>
    <xf numFmtId="0" fontId="10" fillId="0" borderId="1" xfId="0" applyFont="1" applyBorder="1" applyAlignment="1">
      <alignment horizontal="justify" vertical="center" wrapText="1"/>
    </xf>
    <xf numFmtId="173" fontId="6" fillId="0" borderId="4" xfId="0" applyNumberFormat="1" applyFont="1" applyBorder="1" applyAlignment="1">
      <alignment horizontal="left" vertical="center" wrapText="1" readingOrder="1"/>
    </xf>
    <xf numFmtId="14" fontId="10" fillId="0" borderId="1" xfId="0" quotePrefix="1" applyNumberFormat="1" applyFont="1" applyBorder="1" applyAlignment="1">
      <alignment horizontal="justify" vertical="center" wrapText="1"/>
    </xf>
    <xf numFmtId="0" fontId="5" fillId="0" borderId="11" xfId="0" applyFont="1" applyBorder="1" applyAlignment="1">
      <alignment horizontal="left" vertical="center" wrapText="1" readingOrder="1"/>
    </xf>
    <xf numFmtId="0" fontId="8" fillId="0" borderId="0" xfId="0" applyFont="1" applyAlignment="1">
      <alignment horizontal="left" vertical="top" wrapText="1"/>
    </xf>
    <xf numFmtId="0" fontId="8" fillId="0" borderId="0" xfId="0" applyFont="1" applyAlignment="1"/>
    <xf numFmtId="0" fontId="0" fillId="0" borderId="0" xfId="0" applyAlignment="1"/>
  </cellXfs>
  <cellStyles count="6">
    <cellStyle name="Comma" xfId="1" builtinId="3"/>
    <cellStyle name="Hyperlink 2" xfId="3" xr:uid="{5136C10F-1720-4D48-B555-5445F25B2EA3}"/>
    <cellStyle name="Normal" xfId="0" builtinId="0"/>
    <cellStyle name="Normal 2 2" xfId="5" xr:uid="{8BEF689F-659C-4BEE-B66C-02480DACCD29}"/>
    <cellStyle name="Normal 2 2 3 2 2 3" xfId="4" xr:uid="{532F69EB-8ADA-4274-B60F-2682C302844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197</xdr:row>
      <xdr:rowOff>0</xdr:rowOff>
    </xdr:from>
    <xdr:to>
      <xdr:col>2</xdr:col>
      <xdr:colOff>1710239</xdr:colOff>
      <xdr:row>197</xdr:row>
      <xdr:rowOff>1980000</xdr:rowOff>
    </xdr:to>
    <xdr:pic>
      <xdr:nvPicPr>
        <xdr:cNvPr id="2" name="Picture 1">
          <a:extLst>
            <a:ext uri="{FF2B5EF4-FFF2-40B4-BE49-F238E27FC236}">
              <a16:creationId xmlns:a16="http://schemas.microsoft.com/office/drawing/2014/main" id="{BF59615A-FEEB-4F32-AE66-A24F152E3C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6318825"/>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192</xdr:row>
      <xdr:rowOff>0</xdr:rowOff>
    </xdr:from>
    <xdr:to>
      <xdr:col>2</xdr:col>
      <xdr:colOff>1710239</xdr:colOff>
      <xdr:row>193</xdr:row>
      <xdr:rowOff>27375</xdr:rowOff>
    </xdr:to>
    <xdr:pic>
      <xdr:nvPicPr>
        <xdr:cNvPr id="3" name="Picture 2">
          <a:extLst>
            <a:ext uri="{FF2B5EF4-FFF2-40B4-BE49-F238E27FC236}">
              <a16:creationId xmlns:a16="http://schemas.microsoft.com/office/drawing/2014/main" id="{1D307FF5-2422-486A-9765-7466CC676C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3718500"/>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CD659-578C-46B3-BA8D-C61E7281F636}">
  <sheetPr codeName="Sheet16">
    <outlinePr summaryBelow="0" summaryRight="0"/>
  </sheetPr>
  <dimension ref="A1:Q224"/>
  <sheetViews>
    <sheetView showGridLines="0" tabSelected="1" workbookViewId="0">
      <selection sqref="A1:H1"/>
    </sheetView>
  </sheetViews>
  <sheetFormatPr defaultRowHeight="12.75" x14ac:dyDescent="0.2"/>
  <cols>
    <col min="1" max="1" width="5.85546875" bestFit="1" customWidth="1"/>
    <col min="2" max="2" width="25.140625" customWidth="1"/>
    <col min="3" max="3" width="45.85546875" customWidth="1"/>
    <col min="4" max="4" width="23.85546875" customWidth="1"/>
    <col min="5" max="5" width="13.5703125" bestFit="1" customWidth="1"/>
    <col min="6" max="6" width="10.140625" bestFit="1" customWidth="1"/>
    <col min="7" max="7" width="14" bestFit="1" customWidth="1"/>
    <col min="8" max="8" width="10.140625" customWidth="1"/>
    <col min="9" max="256" width="23.85546875" customWidth="1"/>
  </cols>
  <sheetData>
    <row r="1" spans="1:9" ht="15" customHeight="1" x14ac:dyDescent="0.2">
      <c r="A1" s="1" t="s">
        <v>0</v>
      </c>
      <c r="B1" s="1"/>
      <c r="C1" s="1"/>
      <c r="D1" s="1"/>
      <c r="E1" s="1"/>
      <c r="F1" s="1"/>
      <c r="G1" s="1"/>
      <c r="H1" s="1"/>
      <c r="I1" s="2" t="s">
        <v>1</v>
      </c>
    </row>
    <row r="2" spans="1:9" ht="15" customHeight="1" x14ac:dyDescent="0.2">
      <c r="A2" s="1" t="s">
        <v>2</v>
      </c>
      <c r="B2" s="1"/>
      <c r="C2" s="1"/>
      <c r="D2" s="1"/>
      <c r="E2" s="1"/>
      <c r="F2" s="1"/>
      <c r="G2" s="1"/>
      <c r="H2" s="1"/>
    </row>
    <row r="3" spans="1:9" ht="15" customHeight="1" x14ac:dyDescent="0.2">
      <c r="A3" s="1" t="s">
        <v>3</v>
      </c>
      <c r="B3" s="1"/>
      <c r="C3" s="1"/>
      <c r="D3" s="1"/>
      <c r="E3" s="1"/>
      <c r="F3" s="1"/>
      <c r="G3" s="1"/>
      <c r="H3" s="1"/>
    </row>
    <row r="4" spans="1:9" s="5" customFormat="1" ht="30" x14ac:dyDescent="0.2">
      <c r="A4" s="3" t="s">
        <v>4</v>
      </c>
      <c r="B4" s="3" t="s">
        <v>5</v>
      </c>
      <c r="C4" s="3" t="s">
        <v>6</v>
      </c>
      <c r="D4" s="3" t="s">
        <v>7</v>
      </c>
      <c r="E4" s="3" t="s">
        <v>8</v>
      </c>
      <c r="F4" s="3" t="s">
        <v>9</v>
      </c>
      <c r="G4" s="3" t="s">
        <v>10</v>
      </c>
      <c r="H4" s="4" t="s">
        <v>11</v>
      </c>
    </row>
    <row r="5" spans="1:9" x14ac:dyDescent="0.2">
      <c r="A5" s="6"/>
      <c r="B5" s="6"/>
      <c r="C5" s="7" t="s">
        <v>12</v>
      </c>
      <c r="D5" s="6"/>
      <c r="E5" s="6"/>
      <c r="F5" s="6"/>
      <c r="G5" s="6"/>
      <c r="H5" s="8" t="s">
        <v>13</v>
      </c>
    </row>
    <row r="6" spans="1:9" x14ac:dyDescent="0.2">
      <c r="A6" s="6"/>
      <c r="B6" s="6"/>
      <c r="C6" s="7" t="s">
        <v>14</v>
      </c>
      <c r="D6" s="6"/>
      <c r="E6" s="6"/>
      <c r="F6" s="6"/>
      <c r="G6" s="6"/>
      <c r="H6" s="8" t="s">
        <v>13</v>
      </c>
    </row>
    <row r="7" spans="1:9" x14ac:dyDescent="0.2">
      <c r="A7" s="9">
        <v>1</v>
      </c>
      <c r="B7" s="10" t="s">
        <v>15</v>
      </c>
      <c r="C7" s="10" t="s">
        <v>16</v>
      </c>
      <c r="D7" s="10" t="s">
        <v>17</v>
      </c>
      <c r="E7" s="11">
        <v>158000</v>
      </c>
      <c r="F7" s="12">
        <v>1896.1579999999999</v>
      </c>
      <c r="G7" s="13">
        <v>8.6148939999999993E-2</v>
      </c>
      <c r="H7" s="8" t="s">
        <v>13</v>
      </c>
    </row>
    <row r="8" spans="1:9" x14ac:dyDescent="0.2">
      <c r="A8" s="9">
        <v>2</v>
      </c>
      <c r="B8" s="10" t="s">
        <v>18</v>
      </c>
      <c r="C8" s="10" t="s">
        <v>19</v>
      </c>
      <c r="D8" s="10" t="s">
        <v>20</v>
      </c>
      <c r="E8" s="11">
        <v>116200</v>
      </c>
      <c r="F8" s="12">
        <v>1399.1641999999999</v>
      </c>
      <c r="G8" s="13">
        <v>6.3568810000000003E-2</v>
      </c>
      <c r="H8" s="8" t="s">
        <v>13</v>
      </c>
    </row>
    <row r="9" spans="1:9" x14ac:dyDescent="0.2">
      <c r="A9" s="9">
        <v>3</v>
      </c>
      <c r="B9" s="10" t="s">
        <v>21</v>
      </c>
      <c r="C9" s="10" t="s">
        <v>22</v>
      </c>
      <c r="D9" s="10" t="s">
        <v>20</v>
      </c>
      <c r="E9" s="11">
        <v>121250</v>
      </c>
      <c r="F9" s="12">
        <v>1231.3543749999999</v>
      </c>
      <c r="G9" s="13">
        <v>5.5944639999999997E-2</v>
      </c>
      <c r="H9" s="8" t="s">
        <v>13</v>
      </c>
    </row>
    <row r="10" spans="1:9" x14ac:dyDescent="0.2">
      <c r="A10" s="9">
        <v>4</v>
      </c>
      <c r="B10" s="10" t="s">
        <v>23</v>
      </c>
      <c r="C10" s="10" t="s">
        <v>24</v>
      </c>
      <c r="D10" s="10" t="s">
        <v>25</v>
      </c>
      <c r="E10" s="11">
        <v>390400</v>
      </c>
      <c r="F10" s="12">
        <v>975.4144</v>
      </c>
      <c r="G10" s="13">
        <v>4.4316410000000001E-2</v>
      </c>
      <c r="H10" s="8" t="s">
        <v>13</v>
      </c>
    </row>
    <row r="11" spans="1:9" x14ac:dyDescent="0.2">
      <c r="A11" s="9">
        <v>5</v>
      </c>
      <c r="B11" s="10" t="s">
        <v>26</v>
      </c>
      <c r="C11" s="10" t="s">
        <v>27</v>
      </c>
      <c r="D11" s="10" t="s">
        <v>28</v>
      </c>
      <c r="E11" s="11">
        <v>285600</v>
      </c>
      <c r="F11" s="12">
        <v>923.48760000000004</v>
      </c>
      <c r="G11" s="13">
        <v>4.19572E-2</v>
      </c>
      <c r="H11" s="8" t="s">
        <v>13</v>
      </c>
    </row>
    <row r="12" spans="1:9" x14ac:dyDescent="0.2">
      <c r="A12" s="9">
        <v>6</v>
      </c>
      <c r="B12" s="10" t="s">
        <v>29</v>
      </c>
      <c r="C12" s="10" t="s">
        <v>30</v>
      </c>
      <c r="D12" s="10" t="s">
        <v>31</v>
      </c>
      <c r="E12" s="11">
        <v>228800</v>
      </c>
      <c r="F12" s="12">
        <v>903.76</v>
      </c>
      <c r="G12" s="13">
        <v>4.1060909999999999E-2</v>
      </c>
      <c r="H12" s="8" t="s">
        <v>13</v>
      </c>
    </row>
    <row r="13" spans="1:9" x14ac:dyDescent="0.2">
      <c r="A13" s="9">
        <v>7</v>
      </c>
      <c r="B13" s="10" t="s">
        <v>32</v>
      </c>
      <c r="C13" s="10" t="s">
        <v>33</v>
      </c>
      <c r="D13" s="10" t="s">
        <v>34</v>
      </c>
      <c r="E13" s="11">
        <v>125400</v>
      </c>
      <c r="F13" s="12">
        <v>778.29510000000005</v>
      </c>
      <c r="G13" s="13">
        <v>3.5360610000000001E-2</v>
      </c>
      <c r="H13" s="8" t="s">
        <v>13</v>
      </c>
    </row>
    <row r="14" spans="1:9" x14ac:dyDescent="0.2">
      <c r="A14" s="9">
        <v>8</v>
      </c>
      <c r="B14" s="10" t="s">
        <v>35</v>
      </c>
      <c r="C14" s="10" t="s">
        <v>36</v>
      </c>
      <c r="D14" s="10" t="s">
        <v>37</v>
      </c>
      <c r="E14" s="11">
        <v>144000</v>
      </c>
      <c r="F14" s="12">
        <v>669.52800000000002</v>
      </c>
      <c r="G14" s="13">
        <v>3.041895E-2</v>
      </c>
      <c r="H14" s="8" t="s">
        <v>13</v>
      </c>
    </row>
    <row r="15" spans="1:9" x14ac:dyDescent="0.2">
      <c r="A15" s="9">
        <v>9</v>
      </c>
      <c r="B15" s="10" t="s">
        <v>38</v>
      </c>
      <c r="C15" s="10" t="s">
        <v>39</v>
      </c>
      <c r="D15" s="10" t="s">
        <v>40</v>
      </c>
      <c r="E15" s="11">
        <v>18750</v>
      </c>
      <c r="F15" s="12">
        <v>593.22187499999995</v>
      </c>
      <c r="G15" s="13">
        <v>2.69521E-2</v>
      </c>
      <c r="H15" s="8" t="s">
        <v>13</v>
      </c>
    </row>
    <row r="16" spans="1:9" x14ac:dyDescent="0.2">
      <c r="A16" s="9">
        <v>10</v>
      </c>
      <c r="B16" s="10" t="s">
        <v>41</v>
      </c>
      <c r="C16" s="10" t="s">
        <v>42</v>
      </c>
      <c r="D16" s="10" t="s">
        <v>43</v>
      </c>
      <c r="E16" s="11">
        <v>16975</v>
      </c>
      <c r="F16" s="12">
        <v>591.28168749999998</v>
      </c>
      <c r="G16" s="13">
        <v>2.6863950000000001E-2</v>
      </c>
      <c r="H16" s="8" t="s">
        <v>13</v>
      </c>
    </row>
    <row r="17" spans="1:8" x14ac:dyDescent="0.2">
      <c r="A17" s="9">
        <v>11</v>
      </c>
      <c r="B17" s="10" t="s">
        <v>44</v>
      </c>
      <c r="C17" s="10" t="s">
        <v>45</v>
      </c>
      <c r="D17" s="10" t="s">
        <v>46</v>
      </c>
      <c r="E17" s="11">
        <v>27600</v>
      </c>
      <c r="F17" s="12">
        <v>578.49599999999998</v>
      </c>
      <c r="G17" s="13">
        <v>2.6283049999999999E-2</v>
      </c>
      <c r="H17" s="8" t="s">
        <v>13</v>
      </c>
    </row>
    <row r="18" spans="1:8" x14ac:dyDescent="0.2">
      <c r="A18" s="9">
        <v>12</v>
      </c>
      <c r="B18" s="10" t="s">
        <v>47</v>
      </c>
      <c r="C18" s="10" t="s">
        <v>48</v>
      </c>
      <c r="D18" s="10" t="s">
        <v>49</v>
      </c>
      <c r="E18" s="11">
        <v>85800</v>
      </c>
      <c r="F18" s="12">
        <v>545.30190000000005</v>
      </c>
      <c r="G18" s="13">
        <v>2.4774930000000001E-2</v>
      </c>
      <c r="H18" s="8" t="s">
        <v>13</v>
      </c>
    </row>
    <row r="19" spans="1:8" ht="25.5" x14ac:dyDescent="0.2">
      <c r="A19" s="9">
        <v>13</v>
      </c>
      <c r="B19" s="10" t="s">
        <v>50</v>
      </c>
      <c r="C19" s="10" t="s">
        <v>51</v>
      </c>
      <c r="D19" s="10" t="s">
        <v>52</v>
      </c>
      <c r="E19" s="11">
        <v>32900</v>
      </c>
      <c r="F19" s="12">
        <v>524.17925000000002</v>
      </c>
      <c r="G19" s="13">
        <v>2.3815260000000001E-2</v>
      </c>
      <c r="H19" s="8" t="s">
        <v>13</v>
      </c>
    </row>
    <row r="20" spans="1:8" x14ac:dyDescent="0.2">
      <c r="A20" s="9">
        <v>14</v>
      </c>
      <c r="B20" s="10" t="s">
        <v>53</v>
      </c>
      <c r="C20" s="10" t="s">
        <v>54</v>
      </c>
      <c r="D20" s="10" t="s">
        <v>55</v>
      </c>
      <c r="E20" s="11">
        <v>81200</v>
      </c>
      <c r="F20" s="12">
        <v>515.09220000000005</v>
      </c>
      <c r="G20" s="13">
        <v>2.34024E-2</v>
      </c>
      <c r="H20" s="8" t="s">
        <v>13</v>
      </c>
    </row>
    <row r="21" spans="1:8" x14ac:dyDescent="0.2">
      <c r="A21" s="9">
        <v>15</v>
      </c>
      <c r="B21" s="10" t="s">
        <v>56</v>
      </c>
      <c r="C21" s="10" t="s">
        <v>57</v>
      </c>
      <c r="D21" s="10" t="s">
        <v>58</v>
      </c>
      <c r="E21" s="11">
        <v>58000</v>
      </c>
      <c r="F21" s="12">
        <v>415.33800000000002</v>
      </c>
      <c r="G21" s="13">
        <v>1.8870230000000002E-2</v>
      </c>
      <c r="H21" s="8" t="s">
        <v>13</v>
      </c>
    </row>
    <row r="22" spans="1:8" x14ac:dyDescent="0.2">
      <c r="A22" s="9">
        <v>16</v>
      </c>
      <c r="B22" s="10" t="s">
        <v>59</v>
      </c>
      <c r="C22" s="10" t="s">
        <v>60</v>
      </c>
      <c r="D22" s="10" t="s">
        <v>61</v>
      </c>
      <c r="E22" s="11">
        <v>4500</v>
      </c>
      <c r="F22" s="12">
        <v>383.86349999999999</v>
      </c>
      <c r="G22" s="13">
        <v>1.7440230000000001E-2</v>
      </c>
      <c r="H22" s="8" t="s">
        <v>13</v>
      </c>
    </row>
    <row r="23" spans="1:8" x14ac:dyDescent="0.2">
      <c r="A23" s="9">
        <v>17</v>
      </c>
      <c r="B23" s="10" t="s">
        <v>62</v>
      </c>
      <c r="C23" s="10" t="s">
        <v>63</v>
      </c>
      <c r="D23" s="10" t="s">
        <v>28</v>
      </c>
      <c r="E23" s="11">
        <v>22800</v>
      </c>
      <c r="F23" s="12">
        <v>358.00560000000002</v>
      </c>
      <c r="G23" s="13">
        <v>1.6265419999999999E-2</v>
      </c>
      <c r="H23" s="8" t="s">
        <v>13</v>
      </c>
    </row>
    <row r="24" spans="1:8" x14ac:dyDescent="0.2">
      <c r="A24" s="9">
        <v>18</v>
      </c>
      <c r="B24" s="10" t="s">
        <v>64</v>
      </c>
      <c r="C24" s="10" t="s">
        <v>65</v>
      </c>
      <c r="D24" s="10" t="s">
        <v>20</v>
      </c>
      <c r="E24" s="11">
        <v>400000</v>
      </c>
      <c r="F24" s="12">
        <v>349.56</v>
      </c>
      <c r="G24" s="13">
        <v>1.588171E-2</v>
      </c>
      <c r="H24" s="8" t="s">
        <v>13</v>
      </c>
    </row>
    <row r="25" spans="1:8" x14ac:dyDescent="0.2">
      <c r="A25" s="9">
        <v>19</v>
      </c>
      <c r="B25" s="10" t="s">
        <v>66</v>
      </c>
      <c r="C25" s="10" t="s">
        <v>67</v>
      </c>
      <c r="D25" s="10" t="s">
        <v>20</v>
      </c>
      <c r="E25" s="11">
        <v>157950</v>
      </c>
      <c r="F25" s="12">
        <v>311.272065</v>
      </c>
      <c r="G25" s="13">
        <v>1.4142149999999999E-2</v>
      </c>
      <c r="H25" s="8" t="s">
        <v>13</v>
      </c>
    </row>
    <row r="26" spans="1:8" x14ac:dyDescent="0.2">
      <c r="A26" s="9">
        <v>20</v>
      </c>
      <c r="B26" s="10" t="s">
        <v>68</v>
      </c>
      <c r="C26" s="10" t="s">
        <v>69</v>
      </c>
      <c r="D26" s="10" t="s">
        <v>20</v>
      </c>
      <c r="E26" s="11">
        <v>14000</v>
      </c>
      <c r="F26" s="12">
        <v>266.41300000000001</v>
      </c>
      <c r="G26" s="13">
        <v>1.210405E-2</v>
      </c>
      <c r="H26" s="8" t="s">
        <v>13</v>
      </c>
    </row>
    <row r="27" spans="1:8" x14ac:dyDescent="0.2">
      <c r="A27" s="9">
        <v>21</v>
      </c>
      <c r="B27" s="10" t="s">
        <v>70</v>
      </c>
      <c r="C27" s="10" t="s">
        <v>71</v>
      </c>
      <c r="D27" s="10" t="s">
        <v>72</v>
      </c>
      <c r="E27" s="11">
        <v>74250</v>
      </c>
      <c r="F27" s="12">
        <v>251.85599999999999</v>
      </c>
      <c r="G27" s="13">
        <v>1.144268E-2</v>
      </c>
      <c r="H27" s="8" t="s">
        <v>13</v>
      </c>
    </row>
    <row r="28" spans="1:8" x14ac:dyDescent="0.2">
      <c r="A28" s="9">
        <v>22</v>
      </c>
      <c r="B28" s="10" t="s">
        <v>73</v>
      </c>
      <c r="C28" s="10" t="s">
        <v>74</v>
      </c>
      <c r="D28" s="10" t="s">
        <v>75</v>
      </c>
      <c r="E28" s="11">
        <v>137500</v>
      </c>
      <c r="F28" s="12">
        <v>188.65</v>
      </c>
      <c r="G28" s="13">
        <v>8.5710100000000004E-3</v>
      </c>
      <c r="H28" s="8" t="s">
        <v>13</v>
      </c>
    </row>
    <row r="29" spans="1:8" ht="25.5" x14ac:dyDescent="0.2">
      <c r="A29" s="9">
        <v>23</v>
      </c>
      <c r="B29" s="10" t="s">
        <v>76</v>
      </c>
      <c r="C29" s="10" t="s">
        <v>77</v>
      </c>
      <c r="D29" s="10" t="s">
        <v>52</v>
      </c>
      <c r="E29" s="11">
        <v>13000</v>
      </c>
      <c r="F29" s="12">
        <v>182.97499999999999</v>
      </c>
      <c r="G29" s="13">
        <v>8.3131799999999999E-3</v>
      </c>
      <c r="H29" s="8" t="s">
        <v>13</v>
      </c>
    </row>
    <row r="30" spans="1:8" x14ac:dyDescent="0.2">
      <c r="A30" s="9">
        <v>24</v>
      </c>
      <c r="B30" s="10" t="s">
        <v>78</v>
      </c>
      <c r="C30" s="10" t="s">
        <v>79</v>
      </c>
      <c r="D30" s="10" t="s">
        <v>80</v>
      </c>
      <c r="E30" s="11">
        <v>12375</v>
      </c>
      <c r="F30" s="12">
        <v>177.02437499999999</v>
      </c>
      <c r="G30" s="13">
        <v>8.0428199999999991E-3</v>
      </c>
      <c r="H30" s="8" t="s">
        <v>13</v>
      </c>
    </row>
    <row r="31" spans="1:8" x14ac:dyDescent="0.2">
      <c r="A31" s="9">
        <v>25</v>
      </c>
      <c r="B31" s="10" t="s">
        <v>81</v>
      </c>
      <c r="C31" s="10" t="s">
        <v>82</v>
      </c>
      <c r="D31" s="10" t="s">
        <v>61</v>
      </c>
      <c r="E31" s="11">
        <v>102600</v>
      </c>
      <c r="F31" s="12">
        <v>160.39457999999999</v>
      </c>
      <c r="G31" s="13">
        <v>7.2872700000000002E-3</v>
      </c>
      <c r="H31" s="8" t="s">
        <v>13</v>
      </c>
    </row>
    <row r="32" spans="1:8" ht="25.5" x14ac:dyDescent="0.2">
      <c r="A32" s="9">
        <v>26</v>
      </c>
      <c r="B32" s="10" t="s">
        <v>83</v>
      </c>
      <c r="C32" s="10" t="s">
        <v>84</v>
      </c>
      <c r="D32" s="10" t="s">
        <v>52</v>
      </c>
      <c r="E32" s="11">
        <v>13200</v>
      </c>
      <c r="F32" s="12">
        <v>139.69560000000001</v>
      </c>
      <c r="G32" s="13">
        <v>6.3468500000000002E-3</v>
      </c>
      <c r="H32" s="8" t="s">
        <v>13</v>
      </c>
    </row>
    <row r="33" spans="1:8" x14ac:dyDescent="0.2">
      <c r="A33" s="9">
        <v>27</v>
      </c>
      <c r="B33" s="10" t="s">
        <v>85</v>
      </c>
      <c r="C33" s="10" t="s">
        <v>86</v>
      </c>
      <c r="D33" s="10" t="s">
        <v>20</v>
      </c>
      <c r="E33" s="11">
        <v>168750</v>
      </c>
      <c r="F33" s="12">
        <v>136.51875000000001</v>
      </c>
      <c r="G33" s="13">
        <v>6.2025099999999996E-3</v>
      </c>
      <c r="H33" s="8" t="s">
        <v>13</v>
      </c>
    </row>
    <row r="34" spans="1:8" x14ac:dyDescent="0.2">
      <c r="A34" s="9">
        <v>28</v>
      </c>
      <c r="B34" s="10" t="s">
        <v>87</v>
      </c>
      <c r="C34" s="10" t="s">
        <v>88</v>
      </c>
      <c r="D34" s="10" t="s">
        <v>20</v>
      </c>
      <c r="E34" s="11">
        <v>7150</v>
      </c>
      <c r="F34" s="12">
        <v>123.86660000000001</v>
      </c>
      <c r="G34" s="13">
        <v>5.6276800000000004E-3</v>
      </c>
      <c r="H34" s="8" t="s">
        <v>13</v>
      </c>
    </row>
    <row r="35" spans="1:8" x14ac:dyDescent="0.2">
      <c r="A35" s="9">
        <v>29</v>
      </c>
      <c r="B35" s="10" t="s">
        <v>89</v>
      </c>
      <c r="C35" s="10" t="s">
        <v>90</v>
      </c>
      <c r="D35" s="10" t="s">
        <v>91</v>
      </c>
      <c r="E35" s="11">
        <v>46800</v>
      </c>
      <c r="F35" s="12">
        <v>113.3262</v>
      </c>
      <c r="G35" s="13">
        <v>5.1488000000000003E-3</v>
      </c>
      <c r="H35" s="8" t="s">
        <v>13</v>
      </c>
    </row>
    <row r="36" spans="1:8" x14ac:dyDescent="0.2">
      <c r="A36" s="9">
        <v>30</v>
      </c>
      <c r="B36" s="10" t="s">
        <v>92</v>
      </c>
      <c r="C36" s="10" t="s">
        <v>93</v>
      </c>
      <c r="D36" s="10" t="s">
        <v>34</v>
      </c>
      <c r="E36" s="11">
        <v>3850</v>
      </c>
      <c r="F36" s="12">
        <v>99.526349999999994</v>
      </c>
      <c r="G36" s="13">
        <v>4.5218200000000002E-3</v>
      </c>
      <c r="H36" s="8" t="s">
        <v>13</v>
      </c>
    </row>
    <row r="37" spans="1:8" x14ac:dyDescent="0.2">
      <c r="A37" s="9">
        <v>31</v>
      </c>
      <c r="B37" s="10" t="s">
        <v>94</v>
      </c>
      <c r="C37" s="10" t="s">
        <v>95</v>
      </c>
      <c r="D37" s="10" t="s">
        <v>61</v>
      </c>
      <c r="E37" s="11">
        <v>3500</v>
      </c>
      <c r="F37" s="12">
        <v>65.530500000000004</v>
      </c>
      <c r="G37" s="13">
        <v>2.9772800000000001E-3</v>
      </c>
      <c r="H37" s="8" t="s">
        <v>13</v>
      </c>
    </row>
    <row r="38" spans="1:8" x14ac:dyDescent="0.2">
      <c r="A38" s="9">
        <v>32</v>
      </c>
      <c r="B38" s="10" t="s">
        <v>96</v>
      </c>
      <c r="C38" s="10" t="s">
        <v>97</v>
      </c>
      <c r="D38" s="10" t="s">
        <v>98</v>
      </c>
      <c r="E38" s="11">
        <v>2100</v>
      </c>
      <c r="F38" s="12">
        <v>64.622249999999994</v>
      </c>
      <c r="G38" s="13">
        <v>2.9360100000000002E-3</v>
      </c>
      <c r="H38" s="8" t="s">
        <v>13</v>
      </c>
    </row>
    <row r="39" spans="1:8" x14ac:dyDescent="0.2">
      <c r="A39" s="9">
        <v>33</v>
      </c>
      <c r="B39" s="10" t="s">
        <v>99</v>
      </c>
      <c r="C39" s="10" t="s">
        <v>100</v>
      </c>
      <c r="D39" s="10" t="s">
        <v>101</v>
      </c>
      <c r="E39" s="11">
        <v>15750</v>
      </c>
      <c r="F39" s="12">
        <v>58.172624999999996</v>
      </c>
      <c r="G39" s="13">
        <v>2.6429800000000001E-3</v>
      </c>
      <c r="H39" s="8" t="s">
        <v>13</v>
      </c>
    </row>
    <row r="40" spans="1:8" x14ac:dyDescent="0.2">
      <c r="A40" s="9">
        <v>34</v>
      </c>
      <c r="B40" s="10" t="s">
        <v>102</v>
      </c>
      <c r="C40" s="10" t="s">
        <v>103</v>
      </c>
      <c r="D40" s="10" t="s">
        <v>72</v>
      </c>
      <c r="E40" s="11">
        <v>13500</v>
      </c>
      <c r="F40" s="12">
        <v>42.045749999999998</v>
      </c>
      <c r="G40" s="13">
        <v>1.9102800000000001E-3</v>
      </c>
      <c r="H40" s="8" t="s">
        <v>13</v>
      </c>
    </row>
    <row r="41" spans="1:8" x14ac:dyDescent="0.2">
      <c r="A41" s="9">
        <v>35</v>
      </c>
      <c r="B41" s="10" t="s">
        <v>104</v>
      </c>
      <c r="C41" s="10" t="s">
        <v>105</v>
      </c>
      <c r="D41" s="10" t="s">
        <v>17</v>
      </c>
      <c r="E41" s="11">
        <v>19500</v>
      </c>
      <c r="F41" s="12">
        <v>22.130549999999999</v>
      </c>
      <c r="G41" s="13">
        <v>1.0054700000000001E-3</v>
      </c>
      <c r="H41" s="8" t="s">
        <v>13</v>
      </c>
    </row>
    <row r="42" spans="1:8" x14ac:dyDescent="0.2">
      <c r="A42" s="9">
        <v>36</v>
      </c>
      <c r="B42" s="10" t="s">
        <v>106</v>
      </c>
      <c r="C42" s="10" t="s">
        <v>107</v>
      </c>
      <c r="D42" s="10" t="s">
        <v>108</v>
      </c>
      <c r="E42" s="11">
        <v>3000</v>
      </c>
      <c r="F42" s="12">
        <v>11.28</v>
      </c>
      <c r="G42" s="13">
        <v>5.1248999999999999E-4</v>
      </c>
      <c r="H42" s="8" t="s">
        <v>13</v>
      </c>
    </row>
    <row r="43" spans="1:8" x14ac:dyDescent="0.2">
      <c r="A43" s="6"/>
      <c r="B43" s="6"/>
      <c r="C43" s="7" t="s">
        <v>109</v>
      </c>
      <c r="D43" s="6"/>
      <c r="E43" s="6" t="s">
        <v>13</v>
      </c>
      <c r="F43" s="14">
        <v>16046.8018825</v>
      </c>
      <c r="G43" s="15">
        <v>0.72906108000000003</v>
      </c>
      <c r="H43" s="8" t="s">
        <v>13</v>
      </c>
    </row>
    <row r="44" spans="1:8" x14ac:dyDescent="0.2">
      <c r="A44" s="6"/>
      <c r="B44" s="6"/>
      <c r="C44" s="16"/>
      <c r="D44" s="6"/>
      <c r="E44" s="6"/>
      <c r="F44" s="17"/>
      <c r="G44" s="17"/>
      <c r="H44" s="8" t="s">
        <v>13</v>
      </c>
    </row>
    <row r="45" spans="1:8" x14ac:dyDescent="0.2">
      <c r="A45" s="6"/>
      <c r="B45" s="6"/>
      <c r="C45" s="7" t="s">
        <v>110</v>
      </c>
      <c r="D45" s="6"/>
      <c r="E45" s="6"/>
      <c r="F45" s="6"/>
      <c r="G45" s="6"/>
      <c r="H45" s="8" t="s">
        <v>13</v>
      </c>
    </row>
    <row r="46" spans="1:8" x14ac:dyDescent="0.2">
      <c r="A46" s="6"/>
      <c r="B46" s="6"/>
      <c r="C46" s="7" t="s">
        <v>109</v>
      </c>
      <c r="D46" s="6"/>
      <c r="E46" s="6" t="s">
        <v>13</v>
      </c>
      <c r="F46" s="18" t="s">
        <v>111</v>
      </c>
      <c r="G46" s="15">
        <v>0</v>
      </c>
      <c r="H46" s="8" t="s">
        <v>13</v>
      </c>
    </row>
    <row r="47" spans="1:8" x14ac:dyDescent="0.2">
      <c r="A47" s="6"/>
      <c r="B47" s="6"/>
      <c r="C47" s="16"/>
      <c r="D47" s="6"/>
      <c r="E47" s="6"/>
      <c r="F47" s="17"/>
      <c r="G47" s="17"/>
      <c r="H47" s="8" t="s">
        <v>13</v>
      </c>
    </row>
    <row r="48" spans="1:8" x14ac:dyDescent="0.2">
      <c r="A48" s="6"/>
      <c r="B48" s="6"/>
      <c r="C48" s="7" t="s">
        <v>112</v>
      </c>
      <c r="D48" s="6"/>
      <c r="E48" s="6"/>
      <c r="F48" s="6"/>
      <c r="G48" s="6"/>
      <c r="H48" s="8" t="s">
        <v>13</v>
      </c>
    </row>
    <row r="49" spans="1:8" x14ac:dyDescent="0.2">
      <c r="A49" s="6"/>
      <c r="B49" s="6"/>
      <c r="C49" s="7" t="s">
        <v>109</v>
      </c>
      <c r="D49" s="6"/>
      <c r="E49" s="6" t="s">
        <v>13</v>
      </c>
      <c r="F49" s="18" t="s">
        <v>111</v>
      </c>
      <c r="G49" s="15">
        <v>0</v>
      </c>
      <c r="H49" s="8" t="s">
        <v>13</v>
      </c>
    </row>
    <row r="50" spans="1:8" x14ac:dyDescent="0.2">
      <c r="A50" s="6"/>
      <c r="B50" s="6"/>
      <c r="C50" s="16"/>
      <c r="D50" s="6"/>
      <c r="E50" s="6"/>
      <c r="F50" s="17"/>
      <c r="G50" s="17"/>
      <c r="H50" s="8" t="s">
        <v>13</v>
      </c>
    </row>
    <row r="51" spans="1:8" x14ac:dyDescent="0.2">
      <c r="A51" s="6"/>
      <c r="B51" s="6"/>
      <c r="C51" s="7" t="s">
        <v>113</v>
      </c>
      <c r="D51" s="6"/>
      <c r="E51" s="6"/>
      <c r="F51" s="6"/>
      <c r="G51" s="6"/>
      <c r="H51" s="8" t="s">
        <v>13</v>
      </c>
    </row>
    <row r="52" spans="1:8" x14ac:dyDescent="0.2">
      <c r="A52" s="6"/>
      <c r="B52" s="6"/>
      <c r="C52" s="7" t="s">
        <v>109</v>
      </c>
      <c r="D52" s="6"/>
      <c r="E52" s="6" t="s">
        <v>13</v>
      </c>
      <c r="F52" s="18" t="s">
        <v>111</v>
      </c>
      <c r="G52" s="15">
        <v>0</v>
      </c>
      <c r="H52" s="8" t="s">
        <v>13</v>
      </c>
    </row>
    <row r="53" spans="1:8" x14ac:dyDescent="0.2">
      <c r="A53" s="6"/>
      <c r="B53" s="6"/>
      <c r="C53" s="16"/>
      <c r="D53" s="6"/>
      <c r="E53" s="6"/>
      <c r="F53" s="17"/>
      <c r="G53" s="17"/>
      <c r="H53" s="8" t="s">
        <v>13</v>
      </c>
    </row>
    <row r="54" spans="1:8" x14ac:dyDescent="0.2">
      <c r="A54" s="6"/>
      <c r="B54" s="6"/>
      <c r="C54" s="7" t="s">
        <v>114</v>
      </c>
      <c r="D54" s="6"/>
      <c r="E54" s="6"/>
      <c r="F54" s="17"/>
      <c r="G54" s="17"/>
      <c r="H54" s="8" t="s">
        <v>13</v>
      </c>
    </row>
    <row r="55" spans="1:8" x14ac:dyDescent="0.2">
      <c r="A55" s="6"/>
      <c r="B55" s="6"/>
      <c r="C55" s="7" t="s">
        <v>109</v>
      </c>
      <c r="D55" s="6"/>
      <c r="E55" s="6" t="s">
        <v>13</v>
      </c>
      <c r="F55" s="18" t="s">
        <v>111</v>
      </c>
      <c r="G55" s="15">
        <v>0</v>
      </c>
      <c r="H55" s="8" t="s">
        <v>13</v>
      </c>
    </row>
    <row r="56" spans="1:8" x14ac:dyDescent="0.2">
      <c r="A56" s="6"/>
      <c r="B56" s="6"/>
      <c r="C56" s="16"/>
      <c r="D56" s="6"/>
      <c r="E56" s="6"/>
      <c r="F56" s="17"/>
      <c r="G56" s="17"/>
      <c r="H56" s="8" t="s">
        <v>13</v>
      </c>
    </row>
    <row r="57" spans="1:8" x14ac:dyDescent="0.2">
      <c r="A57" s="6"/>
      <c r="B57" s="6"/>
      <c r="C57" s="7" t="s">
        <v>115</v>
      </c>
      <c r="D57" s="6"/>
      <c r="E57" s="6"/>
      <c r="F57" s="17"/>
      <c r="G57" s="17"/>
      <c r="H57" s="8" t="s">
        <v>13</v>
      </c>
    </row>
    <row r="58" spans="1:8" x14ac:dyDescent="0.2">
      <c r="A58" s="9">
        <v>1</v>
      </c>
      <c r="B58" s="10"/>
      <c r="C58" s="10" t="s">
        <v>116</v>
      </c>
      <c r="D58" s="10" t="s">
        <v>117</v>
      </c>
      <c r="E58" s="11">
        <v>-3000</v>
      </c>
      <c r="F58" s="12">
        <v>-11.352</v>
      </c>
      <c r="G58" s="13">
        <f>F58/$F$149</f>
        <v>-5.1576016759657007E-4</v>
      </c>
      <c r="H58" s="8" t="s">
        <v>13</v>
      </c>
    </row>
    <row r="59" spans="1:8" x14ac:dyDescent="0.2">
      <c r="A59" s="9">
        <v>2</v>
      </c>
      <c r="B59" s="10"/>
      <c r="C59" s="10" t="s">
        <v>118</v>
      </c>
      <c r="D59" s="10" t="s">
        <v>117</v>
      </c>
      <c r="E59" s="11">
        <v>-19500</v>
      </c>
      <c r="F59" s="12">
        <v>-22.2651</v>
      </c>
      <c r="G59" s="13">
        <f t="shared" ref="G59:G93" si="0">F59/$F$149</f>
        <v>-1.0115796077831566E-3</v>
      </c>
      <c r="H59" s="8" t="s">
        <v>13</v>
      </c>
    </row>
    <row r="60" spans="1:8" x14ac:dyDescent="0.2">
      <c r="A60" s="9">
        <v>3</v>
      </c>
      <c r="B60" s="10"/>
      <c r="C60" s="10" t="s">
        <v>119</v>
      </c>
      <c r="D60" s="10" t="s">
        <v>117</v>
      </c>
      <c r="E60" s="11">
        <v>-13500</v>
      </c>
      <c r="F60" s="12">
        <v>-42.214500000000001</v>
      </c>
      <c r="G60" s="13">
        <f t="shared" si="0"/>
        <v>-1.9179490481858184E-3</v>
      </c>
      <c r="H60" s="8" t="s">
        <v>13</v>
      </c>
    </row>
    <row r="61" spans="1:8" x14ac:dyDescent="0.2">
      <c r="A61" s="9">
        <v>4</v>
      </c>
      <c r="B61" s="10"/>
      <c r="C61" s="10" t="s">
        <v>120</v>
      </c>
      <c r="D61" s="10" t="s">
        <v>117</v>
      </c>
      <c r="E61" s="11">
        <v>-15750</v>
      </c>
      <c r="F61" s="12">
        <v>-58.487625000000001</v>
      </c>
      <c r="G61" s="13">
        <f t="shared" si="0"/>
        <v>-2.6572927477383143E-3</v>
      </c>
      <c r="H61" s="8" t="s">
        <v>13</v>
      </c>
    </row>
    <row r="62" spans="1:8" x14ac:dyDescent="0.2">
      <c r="A62" s="9">
        <v>5</v>
      </c>
      <c r="B62" s="10"/>
      <c r="C62" s="10" t="s">
        <v>121</v>
      </c>
      <c r="D62" s="10" t="s">
        <v>117</v>
      </c>
      <c r="E62" s="11">
        <v>-2100</v>
      </c>
      <c r="F62" s="12">
        <v>-64.997100000000003</v>
      </c>
      <c r="G62" s="13">
        <f t="shared" si="0"/>
        <v>-2.9530404500784911E-3</v>
      </c>
      <c r="H62" s="8" t="s">
        <v>13</v>
      </c>
    </row>
    <row r="63" spans="1:8" x14ac:dyDescent="0.2">
      <c r="A63" s="9">
        <v>6</v>
      </c>
      <c r="B63" s="10"/>
      <c r="C63" s="10" t="s">
        <v>122</v>
      </c>
      <c r="D63" s="10" t="s">
        <v>117</v>
      </c>
      <c r="E63" s="11">
        <v>-3500</v>
      </c>
      <c r="F63" s="12">
        <v>-65.918999999999997</v>
      </c>
      <c r="G63" s="13">
        <f t="shared" si="0"/>
        <v>-2.9949255186573556E-3</v>
      </c>
      <c r="H63" s="8" t="s">
        <v>13</v>
      </c>
    </row>
    <row r="64" spans="1:8" x14ac:dyDescent="0.2">
      <c r="A64" s="9">
        <v>7</v>
      </c>
      <c r="B64" s="10"/>
      <c r="C64" s="10" t="s">
        <v>123</v>
      </c>
      <c r="D64" s="10" t="s">
        <v>117</v>
      </c>
      <c r="E64" s="11">
        <v>-3850</v>
      </c>
      <c r="F64" s="12">
        <v>-100.13464999999999</v>
      </c>
      <c r="G64" s="13">
        <f t="shared" si="0"/>
        <v>-4.5494594667216245E-3</v>
      </c>
      <c r="H64" s="8" t="s">
        <v>13</v>
      </c>
    </row>
    <row r="65" spans="1:8" x14ac:dyDescent="0.2">
      <c r="A65" s="9">
        <v>8</v>
      </c>
      <c r="B65" s="10"/>
      <c r="C65" s="10" t="s">
        <v>124</v>
      </c>
      <c r="D65" s="10" t="s">
        <v>117</v>
      </c>
      <c r="E65" s="11">
        <v>-46800</v>
      </c>
      <c r="F65" s="12">
        <v>-113.6772</v>
      </c>
      <c r="G65" s="13">
        <f t="shared" si="0"/>
        <v>-5.1647438093647656E-3</v>
      </c>
      <c r="H65" s="8" t="s">
        <v>13</v>
      </c>
    </row>
    <row r="66" spans="1:8" x14ac:dyDescent="0.2">
      <c r="A66" s="9">
        <v>9</v>
      </c>
      <c r="B66" s="10"/>
      <c r="C66" s="10" t="s">
        <v>125</v>
      </c>
      <c r="D66" s="10" t="s">
        <v>117</v>
      </c>
      <c r="E66" s="11">
        <v>-7150</v>
      </c>
      <c r="F66" s="12">
        <v>-124.267</v>
      </c>
      <c r="G66" s="13">
        <f t="shared" si="0"/>
        <v>-5.6458746253279573E-3</v>
      </c>
      <c r="H66" s="8" t="s">
        <v>13</v>
      </c>
    </row>
    <row r="67" spans="1:8" x14ac:dyDescent="0.2">
      <c r="A67" s="9">
        <v>10</v>
      </c>
      <c r="B67" s="10"/>
      <c r="C67" s="10" t="s">
        <v>126</v>
      </c>
      <c r="D67" s="10" t="s">
        <v>117</v>
      </c>
      <c r="E67" s="11">
        <v>-168750</v>
      </c>
      <c r="F67" s="12">
        <v>-137.37937500000001</v>
      </c>
      <c r="G67" s="13">
        <f t="shared" si="0"/>
        <v>-6.2416146471381308E-3</v>
      </c>
      <c r="H67" s="8" t="s">
        <v>13</v>
      </c>
    </row>
    <row r="68" spans="1:8" x14ac:dyDescent="0.2">
      <c r="A68" s="9">
        <v>11</v>
      </c>
      <c r="B68" s="10"/>
      <c r="C68" s="10" t="s">
        <v>127</v>
      </c>
      <c r="D68" s="10" t="s">
        <v>117</v>
      </c>
      <c r="E68" s="11">
        <v>-13200</v>
      </c>
      <c r="F68" s="12">
        <v>-140.547</v>
      </c>
      <c r="G68" s="13">
        <f t="shared" si="0"/>
        <v>-6.3855306796331167E-3</v>
      </c>
      <c r="H68" s="8" t="s">
        <v>13</v>
      </c>
    </row>
    <row r="69" spans="1:8" x14ac:dyDescent="0.2">
      <c r="A69" s="9">
        <v>12</v>
      </c>
      <c r="B69" s="10"/>
      <c r="C69" s="10" t="s">
        <v>128</v>
      </c>
      <c r="D69" s="10" t="s">
        <v>117</v>
      </c>
      <c r="E69" s="11">
        <v>-102600</v>
      </c>
      <c r="F69" s="12">
        <v>-161.12304</v>
      </c>
      <c r="G69" s="13">
        <f t="shared" si="0"/>
        <v>-7.320370517447927E-3</v>
      </c>
      <c r="H69" s="8" t="s">
        <v>13</v>
      </c>
    </row>
    <row r="70" spans="1:8" x14ac:dyDescent="0.2">
      <c r="A70" s="9">
        <v>13</v>
      </c>
      <c r="B70" s="10"/>
      <c r="C70" s="10" t="s">
        <v>129</v>
      </c>
      <c r="D70" s="10" t="s">
        <v>117</v>
      </c>
      <c r="E70" s="11">
        <v>-12375</v>
      </c>
      <c r="F70" s="12">
        <v>-177.27187499999999</v>
      </c>
      <c r="G70" s="13">
        <f t="shared" si="0"/>
        <v>-8.0540672974064673E-3</v>
      </c>
      <c r="H70" s="8" t="s">
        <v>13</v>
      </c>
    </row>
    <row r="71" spans="1:8" x14ac:dyDescent="0.2">
      <c r="A71" s="9">
        <v>14</v>
      </c>
      <c r="B71" s="10"/>
      <c r="C71" s="10" t="s">
        <v>130</v>
      </c>
      <c r="D71" s="10" t="s">
        <v>117</v>
      </c>
      <c r="E71" s="11">
        <v>-13000</v>
      </c>
      <c r="F71" s="12">
        <v>-183.976</v>
      </c>
      <c r="G71" s="13">
        <f t="shared" si="0"/>
        <v>-8.3586586146711227E-3</v>
      </c>
      <c r="H71" s="8" t="s">
        <v>13</v>
      </c>
    </row>
    <row r="72" spans="1:8" x14ac:dyDescent="0.2">
      <c r="A72" s="9">
        <v>15</v>
      </c>
      <c r="B72" s="10"/>
      <c r="C72" s="10" t="s">
        <v>131</v>
      </c>
      <c r="D72" s="10" t="s">
        <v>117</v>
      </c>
      <c r="E72" s="11">
        <v>-137500</v>
      </c>
      <c r="F72" s="12">
        <v>-189.255</v>
      </c>
      <c r="G72" s="13">
        <f t="shared" si="0"/>
        <v>-8.5985016312974689E-3</v>
      </c>
      <c r="H72" s="8" t="s">
        <v>13</v>
      </c>
    </row>
    <row r="73" spans="1:8" x14ac:dyDescent="0.2">
      <c r="A73" s="9">
        <v>16</v>
      </c>
      <c r="B73" s="10"/>
      <c r="C73" s="10" t="s">
        <v>132</v>
      </c>
      <c r="D73" s="10" t="s">
        <v>117</v>
      </c>
      <c r="E73" s="11">
        <v>-74250</v>
      </c>
      <c r="F73" s="12">
        <v>-252.5985</v>
      </c>
      <c r="G73" s="13">
        <f t="shared" si="0"/>
        <v>-1.1476413380430076E-2</v>
      </c>
      <c r="H73" s="8" t="s">
        <v>13</v>
      </c>
    </row>
    <row r="74" spans="1:8" x14ac:dyDescent="0.2">
      <c r="A74" s="9">
        <v>17</v>
      </c>
      <c r="B74" s="10"/>
      <c r="C74" s="10" t="s">
        <v>133</v>
      </c>
      <c r="D74" s="10" t="s">
        <v>117</v>
      </c>
      <c r="E74" s="11">
        <v>-14000</v>
      </c>
      <c r="F74" s="12">
        <v>-268.00200000000001</v>
      </c>
      <c r="G74" s="13">
        <f t="shared" si="0"/>
        <v>-1.2176247043359407E-2</v>
      </c>
      <c r="H74" s="8" t="s">
        <v>13</v>
      </c>
    </row>
    <row r="75" spans="1:8" x14ac:dyDescent="0.2">
      <c r="A75" s="9">
        <v>18</v>
      </c>
      <c r="B75" s="10"/>
      <c r="C75" s="10" t="s">
        <v>134</v>
      </c>
      <c r="D75" s="10" t="s">
        <v>117</v>
      </c>
      <c r="E75" s="11">
        <v>-157950</v>
      </c>
      <c r="F75" s="12">
        <v>-312.69361500000002</v>
      </c>
      <c r="G75" s="13">
        <f t="shared" si="0"/>
        <v>-1.4206739894184054E-2</v>
      </c>
      <c r="H75" s="8" t="s">
        <v>13</v>
      </c>
    </row>
    <row r="76" spans="1:8" x14ac:dyDescent="0.2">
      <c r="A76" s="9">
        <v>19</v>
      </c>
      <c r="B76" s="10"/>
      <c r="C76" s="10" t="s">
        <v>135</v>
      </c>
      <c r="D76" s="10" t="s">
        <v>117</v>
      </c>
      <c r="E76" s="11">
        <v>-400000</v>
      </c>
      <c r="F76" s="12">
        <v>-351.32</v>
      </c>
      <c r="G76" s="13">
        <f t="shared" si="0"/>
        <v>-1.5961668611700758E-2</v>
      </c>
      <c r="H76" s="8" t="s">
        <v>13</v>
      </c>
    </row>
    <row r="77" spans="1:8" x14ac:dyDescent="0.2">
      <c r="A77" s="9">
        <v>20</v>
      </c>
      <c r="B77" s="10"/>
      <c r="C77" s="10" t="s">
        <v>136</v>
      </c>
      <c r="D77" s="10" t="s">
        <v>117</v>
      </c>
      <c r="E77" s="11">
        <v>-22800</v>
      </c>
      <c r="F77" s="12">
        <v>-360.0804</v>
      </c>
      <c r="G77" s="13">
        <f t="shared" si="0"/>
        <v>-1.6359683531733615E-2</v>
      </c>
      <c r="H77" s="8" t="s">
        <v>13</v>
      </c>
    </row>
    <row r="78" spans="1:8" x14ac:dyDescent="0.2">
      <c r="A78" s="9">
        <v>21</v>
      </c>
      <c r="B78" s="10"/>
      <c r="C78" s="10" t="s">
        <v>137</v>
      </c>
      <c r="D78" s="10" t="s">
        <v>117</v>
      </c>
      <c r="E78" s="11">
        <v>-4500</v>
      </c>
      <c r="F78" s="12">
        <v>-385.96724999999998</v>
      </c>
      <c r="G78" s="13">
        <f t="shared" si="0"/>
        <v>-1.7535811623219457E-2</v>
      </c>
      <c r="H78" s="8" t="s">
        <v>13</v>
      </c>
    </row>
    <row r="79" spans="1:8" x14ac:dyDescent="0.2">
      <c r="A79" s="9">
        <v>22</v>
      </c>
      <c r="B79" s="10"/>
      <c r="C79" s="10" t="s">
        <v>138</v>
      </c>
      <c r="D79" s="10" t="s">
        <v>117</v>
      </c>
      <c r="E79" s="11">
        <v>-58000</v>
      </c>
      <c r="F79" s="12">
        <v>-416.23700000000002</v>
      </c>
      <c r="G79" s="13">
        <f t="shared" si="0"/>
        <v>-1.8911069844951865E-2</v>
      </c>
      <c r="H79" s="8" t="s">
        <v>13</v>
      </c>
    </row>
    <row r="80" spans="1:8" x14ac:dyDescent="0.2">
      <c r="A80" s="9">
        <v>23</v>
      </c>
      <c r="B80" s="10"/>
      <c r="C80" s="10" t="s">
        <v>139</v>
      </c>
      <c r="D80" s="10" t="s">
        <v>117</v>
      </c>
      <c r="E80" s="11">
        <v>-81200</v>
      </c>
      <c r="F80" s="12">
        <v>-516.47260000000006</v>
      </c>
      <c r="G80" s="13">
        <f t="shared" si="0"/>
        <v>-2.3465115815278041E-2</v>
      </c>
      <c r="H80" s="8" t="s">
        <v>13</v>
      </c>
    </row>
    <row r="81" spans="1:8" x14ac:dyDescent="0.2">
      <c r="A81" s="9">
        <v>24</v>
      </c>
      <c r="B81" s="10"/>
      <c r="C81" s="10" t="s">
        <v>140</v>
      </c>
      <c r="D81" s="10" t="s">
        <v>117</v>
      </c>
      <c r="E81" s="11">
        <v>-32900</v>
      </c>
      <c r="F81" s="12">
        <v>-527.27184999999997</v>
      </c>
      <c r="G81" s="13">
        <f t="shared" si="0"/>
        <v>-2.3955762660760532E-2</v>
      </c>
      <c r="H81" s="8" t="s">
        <v>13</v>
      </c>
    </row>
    <row r="82" spans="1:8" x14ac:dyDescent="0.2">
      <c r="A82" s="9">
        <v>25</v>
      </c>
      <c r="B82" s="10"/>
      <c r="C82" s="10" t="s">
        <v>141</v>
      </c>
      <c r="D82" s="10" t="s">
        <v>117</v>
      </c>
      <c r="E82" s="11">
        <v>-85800</v>
      </c>
      <c r="F82" s="12">
        <v>-546.76049999999998</v>
      </c>
      <c r="G82" s="13">
        <f t="shared" si="0"/>
        <v>-2.4841198653557474E-2</v>
      </c>
      <c r="H82" s="8" t="s">
        <v>13</v>
      </c>
    </row>
    <row r="83" spans="1:8" x14ac:dyDescent="0.2">
      <c r="A83" s="9">
        <v>26</v>
      </c>
      <c r="B83" s="10"/>
      <c r="C83" s="10" t="s">
        <v>142</v>
      </c>
      <c r="D83" s="10" t="s">
        <v>117</v>
      </c>
      <c r="E83" s="11">
        <v>-27600</v>
      </c>
      <c r="F83" s="12">
        <v>-580.1934</v>
      </c>
      <c r="G83" s="13">
        <f t="shared" si="0"/>
        <v>-2.6360169593236771E-2</v>
      </c>
      <c r="H83" s="8" t="s">
        <v>13</v>
      </c>
    </row>
    <row r="84" spans="1:8" x14ac:dyDescent="0.2">
      <c r="A84" s="9">
        <v>27</v>
      </c>
      <c r="B84" s="10"/>
      <c r="C84" s="10" t="s">
        <v>143</v>
      </c>
      <c r="D84" s="10" t="s">
        <v>117</v>
      </c>
      <c r="E84" s="11">
        <v>-16975</v>
      </c>
      <c r="F84" s="12">
        <v>-594.79551249999997</v>
      </c>
      <c r="G84" s="13">
        <f t="shared" si="0"/>
        <v>-2.7023593482442546E-2</v>
      </c>
      <c r="H84" s="8" t="s">
        <v>13</v>
      </c>
    </row>
    <row r="85" spans="1:8" x14ac:dyDescent="0.2">
      <c r="A85" s="9">
        <v>28</v>
      </c>
      <c r="B85" s="10"/>
      <c r="C85" s="10" t="s">
        <v>144</v>
      </c>
      <c r="D85" s="10" t="s">
        <v>117</v>
      </c>
      <c r="E85" s="11">
        <v>-18750</v>
      </c>
      <c r="F85" s="12">
        <v>-596.53125</v>
      </c>
      <c r="G85" s="13">
        <f t="shared" si="0"/>
        <v>-2.7102453970806153E-2</v>
      </c>
      <c r="H85" s="8" t="s">
        <v>13</v>
      </c>
    </row>
    <row r="86" spans="1:8" x14ac:dyDescent="0.2">
      <c r="A86" s="9">
        <v>29</v>
      </c>
      <c r="B86" s="10"/>
      <c r="C86" s="10" t="s">
        <v>145</v>
      </c>
      <c r="D86" s="10" t="s">
        <v>117</v>
      </c>
      <c r="E86" s="11">
        <v>-144000</v>
      </c>
      <c r="F86" s="12">
        <v>-671.54399999999998</v>
      </c>
      <c r="G86" s="13">
        <f t="shared" si="0"/>
        <v>-3.0510539639576381E-2</v>
      </c>
      <c r="H86" s="8" t="s">
        <v>13</v>
      </c>
    </row>
    <row r="87" spans="1:8" x14ac:dyDescent="0.2">
      <c r="A87" s="9">
        <v>30</v>
      </c>
      <c r="B87" s="10"/>
      <c r="C87" s="10" t="s">
        <v>146</v>
      </c>
      <c r="D87" s="10" t="s">
        <v>117</v>
      </c>
      <c r="E87" s="11">
        <v>-125400</v>
      </c>
      <c r="F87" s="12">
        <v>-782.74680000000001</v>
      </c>
      <c r="G87" s="13">
        <f t="shared" si="0"/>
        <v>-3.5562862998033733E-2</v>
      </c>
      <c r="H87" s="8" t="s">
        <v>13</v>
      </c>
    </row>
    <row r="88" spans="1:8" x14ac:dyDescent="0.2">
      <c r="A88" s="9">
        <v>31</v>
      </c>
      <c r="B88" s="10"/>
      <c r="C88" s="10" t="s">
        <v>147</v>
      </c>
      <c r="D88" s="10" t="s">
        <v>117</v>
      </c>
      <c r="E88" s="11">
        <v>-228800</v>
      </c>
      <c r="F88" s="12">
        <v>-907.87840000000006</v>
      </c>
      <c r="G88" s="13">
        <f t="shared" si="0"/>
        <v>-4.1248019357056548E-2</v>
      </c>
      <c r="H88" s="8" t="s">
        <v>13</v>
      </c>
    </row>
    <row r="89" spans="1:8" x14ac:dyDescent="0.2">
      <c r="A89" s="9">
        <v>32</v>
      </c>
      <c r="B89" s="10"/>
      <c r="C89" s="10" t="s">
        <v>148</v>
      </c>
      <c r="D89" s="10" t="s">
        <v>117</v>
      </c>
      <c r="E89" s="11">
        <v>-285600</v>
      </c>
      <c r="F89" s="12">
        <v>-928.77120000000002</v>
      </c>
      <c r="G89" s="13">
        <f t="shared" si="0"/>
        <v>-4.2197250684537307E-2</v>
      </c>
      <c r="H89" s="8" t="s">
        <v>13</v>
      </c>
    </row>
    <row r="90" spans="1:8" x14ac:dyDescent="0.2">
      <c r="A90" s="9">
        <v>33</v>
      </c>
      <c r="B90" s="10"/>
      <c r="C90" s="10" t="s">
        <v>149</v>
      </c>
      <c r="D90" s="10" t="s">
        <v>117</v>
      </c>
      <c r="E90" s="11">
        <v>-390400</v>
      </c>
      <c r="F90" s="12">
        <v>-973.2672</v>
      </c>
      <c r="G90" s="13">
        <f t="shared" si="0"/>
        <v>-4.4218856077188562E-2</v>
      </c>
      <c r="H90" s="8" t="s">
        <v>13</v>
      </c>
    </row>
    <row r="91" spans="1:8" x14ac:dyDescent="0.2">
      <c r="A91" s="9">
        <v>34</v>
      </c>
      <c r="B91" s="10"/>
      <c r="C91" s="10" t="s">
        <v>150</v>
      </c>
      <c r="D91" s="10" t="s">
        <v>117</v>
      </c>
      <c r="E91" s="11">
        <v>-121250</v>
      </c>
      <c r="F91" s="12">
        <v>-1238.4475</v>
      </c>
      <c r="G91" s="13">
        <f t="shared" si="0"/>
        <v>-5.6266903643371495E-2</v>
      </c>
      <c r="H91" s="8" t="s">
        <v>13</v>
      </c>
    </row>
    <row r="92" spans="1:8" x14ac:dyDescent="0.2">
      <c r="A92" s="9">
        <v>35</v>
      </c>
      <c r="B92" s="10"/>
      <c r="C92" s="10" t="s">
        <v>151</v>
      </c>
      <c r="D92" s="10" t="s">
        <v>117</v>
      </c>
      <c r="E92" s="11">
        <v>-116200</v>
      </c>
      <c r="F92" s="12">
        <v>-1407.5306</v>
      </c>
      <c r="G92" s="13">
        <f t="shared" si="0"/>
        <v>-6.3948926898634684E-2</v>
      </c>
      <c r="H92" s="8" t="s">
        <v>13</v>
      </c>
    </row>
    <row r="93" spans="1:8" x14ac:dyDescent="0.2">
      <c r="A93" s="9">
        <v>36</v>
      </c>
      <c r="B93" s="10"/>
      <c r="C93" s="10" t="s">
        <v>152</v>
      </c>
      <c r="D93" s="10" t="s">
        <v>117</v>
      </c>
      <c r="E93" s="11">
        <v>-158000</v>
      </c>
      <c r="F93" s="12">
        <v>-1906.27</v>
      </c>
      <c r="G93" s="13">
        <f t="shared" si="0"/>
        <v>-8.6608362815742926E-2</v>
      </c>
      <c r="H93" s="8" t="s">
        <v>13</v>
      </c>
    </row>
    <row r="94" spans="1:8" x14ac:dyDescent="0.2">
      <c r="A94" s="6"/>
      <c r="B94" s="6"/>
      <c r="C94" s="7" t="s">
        <v>109</v>
      </c>
      <c r="D94" s="6"/>
      <c r="E94" s="6" t="s">
        <v>13</v>
      </c>
      <c r="F94" s="14">
        <v>-16118.246042500001</v>
      </c>
      <c r="G94" s="15">
        <v>-0.73230702000000003</v>
      </c>
      <c r="H94" s="8" t="s">
        <v>13</v>
      </c>
    </row>
    <row r="95" spans="1:8" x14ac:dyDescent="0.2">
      <c r="A95" s="6"/>
      <c r="B95" s="6"/>
      <c r="C95" s="16"/>
      <c r="D95" s="6"/>
      <c r="E95" s="6"/>
      <c r="F95" s="17"/>
      <c r="G95" s="17"/>
      <c r="H95" s="8" t="s">
        <v>13</v>
      </c>
    </row>
    <row r="96" spans="1:8" x14ac:dyDescent="0.2">
      <c r="A96" s="6"/>
      <c r="B96" s="6"/>
      <c r="C96" s="7" t="s">
        <v>153</v>
      </c>
      <c r="D96" s="6"/>
      <c r="E96" s="6"/>
      <c r="F96" s="14">
        <f>F43</f>
        <v>16046.8018825</v>
      </c>
      <c r="G96" s="15">
        <f>G43</f>
        <v>0.72906108000000003</v>
      </c>
      <c r="H96" s="8" t="s">
        <v>13</v>
      </c>
    </row>
    <row r="97" spans="1:8" x14ac:dyDescent="0.2">
      <c r="A97" s="6"/>
      <c r="B97" s="6"/>
      <c r="C97" s="16"/>
      <c r="D97" s="6"/>
      <c r="E97" s="6"/>
      <c r="F97" s="17"/>
      <c r="G97" s="17"/>
      <c r="H97" s="8" t="s">
        <v>13</v>
      </c>
    </row>
    <row r="98" spans="1:8" x14ac:dyDescent="0.2">
      <c r="A98" s="6"/>
      <c r="B98" s="6"/>
      <c r="C98" s="7" t="s">
        <v>154</v>
      </c>
      <c r="D98" s="6"/>
      <c r="E98" s="6"/>
      <c r="F98" s="17"/>
      <c r="G98" s="17"/>
      <c r="H98" s="8" t="s">
        <v>13</v>
      </c>
    </row>
    <row r="99" spans="1:8" x14ac:dyDescent="0.2">
      <c r="A99" s="6"/>
      <c r="B99" s="6"/>
      <c r="C99" s="7" t="s">
        <v>14</v>
      </c>
      <c r="D99" s="6"/>
      <c r="E99" s="6"/>
      <c r="F99" s="17"/>
      <c r="G99" s="17"/>
      <c r="H99" s="8" t="s">
        <v>13</v>
      </c>
    </row>
    <row r="100" spans="1:8" x14ac:dyDescent="0.2">
      <c r="A100" s="6"/>
      <c r="B100" s="6"/>
      <c r="C100" s="7" t="s">
        <v>109</v>
      </c>
      <c r="D100" s="6"/>
      <c r="E100" s="6" t="s">
        <v>13</v>
      </c>
      <c r="F100" s="18" t="s">
        <v>111</v>
      </c>
      <c r="G100" s="15">
        <v>0</v>
      </c>
      <c r="H100" s="8" t="s">
        <v>13</v>
      </c>
    </row>
    <row r="101" spans="1:8" x14ac:dyDescent="0.2">
      <c r="A101" s="6"/>
      <c r="B101" s="6"/>
      <c r="C101" s="16"/>
      <c r="D101" s="6"/>
      <c r="E101" s="6"/>
      <c r="F101" s="17"/>
      <c r="G101" s="17"/>
      <c r="H101" s="8" t="s">
        <v>13</v>
      </c>
    </row>
    <row r="102" spans="1:8" x14ac:dyDescent="0.2">
      <c r="A102" s="6"/>
      <c r="B102" s="6"/>
      <c r="C102" s="7" t="s">
        <v>155</v>
      </c>
      <c r="D102" s="6"/>
      <c r="E102" s="6"/>
      <c r="F102" s="6"/>
      <c r="G102" s="6"/>
      <c r="H102" s="8" t="s">
        <v>13</v>
      </c>
    </row>
    <row r="103" spans="1:8" x14ac:dyDescent="0.2">
      <c r="A103" s="6"/>
      <c r="B103" s="6"/>
      <c r="C103" s="7" t="s">
        <v>109</v>
      </c>
      <c r="D103" s="6"/>
      <c r="E103" s="6" t="s">
        <v>13</v>
      </c>
      <c r="F103" s="18" t="s">
        <v>111</v>
      </c>
      <c r="G103" s="15">
        <v>0</v>
      </c>
      <c r="H103" s="8" t="s">
        <v>13</v>
      </c>
    </row>
    <row r="104" spans="1:8" x14ac:dyDescent="0.2">
      <c r="A104" s="6"/>
      <c r="B104" s="6"/>
      <c r="C104" s="16"/>
      <c r="D104" s="6"/>
      <c r="E104" s="6"/>
      <c r="F104" s="17"/>
      <c r="G104" s="17"/>
      <c r="H104" s="8" t="s">
        <v>13</v>
      </c>
    </row>
    <row r="105" spans="1:8" x14ac:dyDescent="0.2">
      <c r="A105" s="6"/>
      <c r="B105" s="6"/>
      <c r="C105" s="7" t="s">
        <v>156</v>
      </c>
      <c r="D105" s="6"/>
      <c r="E105" s="6"/>
      <c r="F105" s="6"/>
      <c r="G105" s="6"/>
      <c r="H105" s="8" t="s">
        <v>13</v>
      </c>
    </row>
    <row r="106" spans="1:8" x14ac:dyDescent="0.2">
      <c r="A106" s="9">
        <v>1</v>
      </c>
      <c r="B106" s="10" t="s">
        <v>157</v>
      </c>
      <c r="C106" s="10" t="s">
        <v>158</v>
      </c>
      <c r="D106" s="10" t="s">
        <v>159</v>
      </c>
      <c r="E106" s="11">
        <v>1000000</v>
      </c>
      <c r="F106" s="12">
        <v>1016.95</v>
      </c>
      <c r="G106" s="13">
        <v>4.6203519999999998E-2</v>
      </c>
      <c r="H106" s="8">
        <v>6.6759000000000004</v>
      </c>
    </row>
    <row r="107" spans="1:8" x14ac:dyDescent="0.2">
      <c r="A107" s="6"/>
      <c r="B107" s="6"/>
      <c r="C107" s="7" t="s">
        <v>109</v>
      </c>
      <c r="D107" s="6"/>
      <c r="E107" s="6" t="s">
        <v>13</v>
      </c>
      <c r="F107" s="14">
        <v>1016.95</v>
      </c>
      <c r="G107" s="15">
        <v>4.6203519999999998E-2</v>
      </c>
      <c r="H107" s="8" t="s">
        <v>13</v>
      </c>
    </row>
    <row r="108" spans="1:8" x14ac:dyDescent="0.2">
      <c r="A108" s="6"/>
      <c r="B108" s="6"/>
      <c r="C108" s="16"/>
      <c r="D108" s="6"/>
      <c r="E108" s="6"/>
      <c r="F108" s="17"/>
      <c r="G108" s="17"/>
      <c r="H108" s="8" t="s">
        <v>13</v>
      </c>
    </row>
    <row r="109" spans="1:8" x14ac:dyDescent="0.2">
      <c r="A109" s="6"/>
      <c r="B109" s="6"/>
      <c r="C109" s="7" t="s">
        <v>160</v>
      </c>
      <c r="D109" s="6"/>
      <c r="E109" s="6"/>
      <c r="F109" s="17"/>
      <c r="G109" s="17"/>
      <c r="H109" s="8" t="s">
        <v>13</v>
      </c>
    </row>
    <row r="110" spans="1:8" x14ac:dyDescent="0.2">
      <c r="A110" s="6"/>
      <c r="B110" s="6"/>
      <c r="C110" s="7" t="s">
        <v>109</v>
      </c>
      <c r="D110" s="6"/>
      <c r="E110" s="6" t="s">
        <v>13</v>
      </c>
      <c r="F110" s="18" t="s">
        <v>111</v>
      </c>
      <c r="G110" s="15">
        <v>0</v>
      </c>
      <c r="H110" s="8" t="s">
        <v>13</v>
      </c>
    </row>
    <row r="111" spans="1:8" x14ac:dyDescent="0.2">
      <c r="A111" s="6"/>
      <c r="B111" s="6"/>
      <c r="C111" s="16"/>
      <c r="D111" s="6"/>
      <c r="E111" s="6"/>
      <c r="F111" s="17"/>
      <c r="G111" s="17"/>
      <c r="H111" s="8" t="s">
        <v>13</v>
      </c>
    </row>
    <row r="112" spans="1:8" x14ac:dyDescent="0.2">
      <c r="A112" s="6"/>
      <c r="B112" s="6"/>
      <c r="C112" s="7" t="s">
        <v>161</v>
      </c>
      <c r="D112" s="6"/>
      <c r="E112" s="6"/>
      <c r="F112" s="14">
        <v>1016.95</v>
      </c>
      <c r="G112" s="15">
        <v>4.6203519999999998E-2</v>
      </c>
      <c r="H112" s="8" t="s">
        <v>13</v>
      </c>
    </row>
    <row r="113" spans="1:8" x14ac:dyDescent="0.2">
      <c r="A113" s="6"/>
      <c r="B113" s="6"/>
      <c r="C113" s="16"/>
      <c r="D113" s="6"/>
      <c r="E113" s="6"/>
      <c r="F113" s="17"/>
      <c r="G113" s="17"/>
      <c r="H113" s="8" t="s">
        <v>13</v>
      </c>
    </row>
    <row r="114" spans="1:8" x14ac:dyDescent="0.2">
      <c r="A114" s="6"/>
      <c r="B114" s="6"/>
      <c r="C114" s="7" t="s">
        <v>162</v>
      </c>
      <c r="D114" s="6"/>
      <c r="E114" s="6"/>
      <c r="F114" s="17"/>
      <c r="G114" s="17"/>
      <c r="H114" s="8" t="s">
        <v>13</v>
      </c>
    </row>
    <row r="115" spans="1:8" x14ac:dyDescent="0.2">
      <c r="A115" s="6"/>
      <c r="B115" s="6"/>
      <c r="C115" s="7" t="s">
        <v>163</v>
      </c>
      <c r="D115" s="6"/>
      <c r="E115" s="6"/>
      <c r="F115" s="17"/>
      <c r="G115" s="17"/>
      <c r="H115" s="8" t="s">
        <v>13</v>
      </c>
    </row>
    <row r="116" spans="1:8" x14ac:dyDescent="0.2">
      <c r="A116" s="6"/>
      <c r="B116" s="6"/>
      <c r="C116" s="7" t="s">
        <v>109</v>
      </c>
      <c r="D116" s="6"/>
      <c r="E116" s="6" t="s">
        <v>13</v>
      </c>
      <c r="F116" s="18" t="s">
        <v>111</v>
      </c>
      <c r="G116" s="15">
        <v>0</v>
      </c>
      <c r="H116" s="8" t="s">
        <v>13</v>
      </c>
    </row>
    <row r="117" spans="1:8" x14ac:dyDescent="0.2">
      <c r="A117" s="6"/>
      <c r="B117" s="6"/>
      <c r="C117" s="16"/>
      <c r="D117" s="6"/>
      <c r="E117" s="6"/>
      <c r="F117" s="17"/>
      <c r="G117" s="17"/>
      <c r="H117" s="8" t="s">
        <v>13</v>
      </c>
    </row>
    <row r="118" spans="1:8" x14ac:dyDescent="0.2">
      <c r="A118" s="6"/>
      <c r="B118" s="6"/>
      <c r="C118" s="7" t="s">
        <v>164</v>
      </c>
      <c r="D118" s="6"/>
      <c r="E118" s="6"/>
      <c r="F118" s="17"/>
      <c r="G118" s="17"/>
      <c r="H118" s="8" t="s">
        <v>13</v>
      </c>
    </row>
    <row r="119" spans="1:8" x14ac:dyDescent="0.2">
      <c r="A119" s="6"/>
      <c r="B119" s="6"/>
      <c r="C119" s="7" t="s">
        <v>109</v>
      </c>
      <c r="D119" s="6"/>
      <c r="E119" s="6" t="s">
        <v>13</v>
      </c>
      <c r="F119" s="18" t="s">
        <v>111</v>
      </c>
      <c r="G119" s="15">
        <v>0</v>
      </c>
      <c r="H119" s="8" t="s">
        <v>13</v>
      </c>
    </row>
    <row r="120" spans="1:8" x14ac:dyDescent="0.2">
      <c r="A120" s="6"/>
      <c r="B120" s="6"/>
      <c r="C120" s="16"/>
      <c r="D120" s="6"/>
      <c r="E120" s="6"/>
      <c r="F120" s="17"/>
      <c r="G120" s="17"/>
      <c r="H120" s="8" t="s">
        <v>13</v>
      </c>
    </row>
    <row r="121" spans="1:8" x14ac:dyDescent="0.2">
      <c r="A121" s="6"/>
      <c r="B121" s="6"/>
      <c r="C121" s="7" t="s">
        <v>165</v>
      </c>
      <c r="D121" s="6"/>
      <c r="E121" s="6"/>
      <c r="F121" s="17"/>
      <c r="G121" s="17"/>
      <c r="H121" s="8" t="s">
        <v>13</v>
      </c>
    </row>
    <row r="122" spans="1:8" x14ac:dyDescent="0.2">
      <c r="A122" s="9">
        <v>1</v>
      </c>
      <c r="B122" s="10" t="s">
        <v>166</v>
      </c>
      <c r="C122" s="10" t="s">
        <v>167</v>
      </c>
      <c r="D122" s="10" t="s">
        <v>159</v>
      </c>
      <c r="E122" s="11">
        <v>500000</v>
      </c>
      <c r="F122" s="12">
        <v>495.77850000000001</v>
      </c>
      <c r="G122" s="13">
        <v>2.2524909999999999E-2</v>
      </c>
      <c r="H122" s="8">
        <v>6.4749999999999996</v>
      </c>
    </row>
    <row r="123" spans="1:8" x14ac:dyDescent="0.2">
      <c r="A123" s="9">
        <v>2</v>
      </c>
      <c r="B123" s="10" t="s">
        <v>168</v>
      </c>
      <c r="C123" s="10" t="s">
        <v>169</v>
      </c>
      <c r="D123" s="10" t="s">
        <v>159</v>
      </c>
      <c r="E123" s="11">
        <v>500000</v>
      </c>
      <c r="F123" s="12">
        <v>495.25549999999998</v>
      </c>
      <c r="G123" s="13">
        <v>2.2501150000000001E-2</v>
      </c>
      <c r="H123" s="8">
        <v>6.4749999999999996</v>
      </c>
    </row>
    <row r="124" spans="1:8" x14ac:dyDescent="0.2">
      <c r="A124" s="9">
        <v>3</v>
      </c>
      <c r="B124" s="10" t="s">
        <v>170</v>
      </c>
      <c r="C124" s="10" t="s">
        <v>171</v>
      </c>
      <c r="D124" s="10" t="s">
        <v>159</v>
      </c>
      <c r="E124" s="11">
        <v>500000</v>
      </c>
      <c r="F124" s="12">
        <v>494.55650000000003</v>
      </c>
      <c r="G124" s="13">
        <v>2.2469389999999999E-2</v>
      </c>
      <c r="H124" s="8">
        <v>6.48</v>
      </c>
    </row>
    <row r="125" spans="1:8" x14ac:dyDescent="0.2">
      <c r="A125" s="9">
        <v>4</v>
      </c>
      <c r="B125" s="10" t="s">
        <v>172</v>
      </c>
      <c r="C125" s="10" t="s">
        <v>173</v>
      </c>
      <c r="D125" s="10" t="s">
        <v>159</v>
      </c>
      <c r="E125" s="11">
        <v>500000</v>
      </c>
      <c r="F125" s="12">
        <v>483.19400000000002</v>
      </c>
      <c r="G125" s="13">
        <v>2.1953159999999999E-2</v>
      </c>
      <c r="H125" s="8">
        <v>6.5438000000000001</v>
      </c>
    </row>
    <row r="126" spans="1:8" x14ac:dyDescent="0.2">
      <c r="A126" s="6"/>
      <c r="B126" s="6"/>
      <c r="C126" s="7" t="s">
        <v>109</v>
      </c>
      <c r="D126" s="6"/>
      <c r="E126" s="6" t="s">
        <v>13</v>
      </c>
      <c r="F126" s="14">
        <v>1968.7845</v>
      </c>
      <c r="G126" s="15">
        <v>8.9448609999999998E-2</v>
      </c>
      <c r="H126" s="8" t="s">
        <v>13</v>
      </c>
    </row>
    <row r="127" spans="1:8" x14ac:dyDescent="0.2">
      <c r="A127" s="6"/>
      <c r="B127" s="6"/>
      <c r="C127" s="16"/>
      <c r="D127" s="6"/>
      <c r="E127" s="6"/>
      <c r="F127" s="17"/>
      <c r="G127" s="17"/>
      <c r="H127" s="8" t="s">
        <v>13</v>
      </c>
    </row>
    <row r="128" spans="1:8" x14ac:dyDescent="0.2">
      <c r="A128" s="6"/>
      <c r="B128" s="6"/>
      <c r="C128" s="7" t="s">
        <v>174</v>
      </c>
      <c r="D128" s="6"/>
      <c r="E128" s="6"/>
      <c r="F128" s="17"/>
      <c r="G128" s="17"/>
      <c r="H128" s="8" t="s">
        <v>13</v>
      </c>
    </row>
    <row r="129" spans="1:8" x14ac:dyDescent="0.2">
      <c r="A129" s="9">
        <v>1</v>
      </c>
      <c r="B129" s="10"/>
      <c r="C129" s="10" t="s">
        <v>175</v>
      </c>
      <c r="D129" s="10"/>
      <c r="E129" s="19"/>
      <c r="F129" s="12">
        <v>1270.486620897</v>
      </c>
      <c r="G129" s="13">
        <v>5.7722549999999997E-2</v>
      </c>
      <c r="H129" s="8">
        <v>6.23</v>
      </c>
    </row>
    <row r="130" spans="1:8" x14ac:dyDescent="0.2">
      <c r="A130" s="6"/>
      <c r="B130" s="6"/>
      <c r="C130" s="7" t="s">
        <v>109</v>
      </c>
      <c r="D130" s="6"/>
      <c r="E130" s="6" t="s">
        <v>13</v>
      </c>
      <c r="F130" s="14">
        <v>1270.486620897</v>
      </c>
      <c r="G130" s="15">
        <v>5.7722549999999997E-2</v>
      </c>
      <c r="H130" s="8" t="s">
        <v>13</v>
      </c>
    </row>
    <row r="131" spans="1:8" x14ac:dyDescent="0.2">
      <c r="A131" s="6"/>
      <c r="B131" s="6"/>
      <c r="C131" s="16"/>
      <c r="D131" s="6"/>
      <c r="E131" s="6"/>
      <c r="F131" s="17"/>
      <c r="G131" s="17"/>
      <c r="H131" s="8" t="s">
        <v>13</v>
      </c>
    </row>
    <row r="132" spans="1:8" x14ac:dyDescent="0.2">
      <c r="A132" s="6"/>
      <c r="B132" s="6"/>
      <c r="C132" s="7" t="s">
        <v>176</v>
      </c>
      <c r="D132" s="6"/>
      <c r="E132" s="6"/>
      <c r="F132" s="14">
        <v>3239.2711208969999</v>
      </c>
      <c r="G132" s="15">
        <v>0.14717116</v>
      </c>
      <c r="H132" s="8" t="s">
        <v>13</v>
      </c>
    </row>
    <row r="133" spans="1:8" x14ac:dyDescent="0.2">
      <c r="A133" s="6"/>
      <c r="B133" s="6"/>
      <c r="C133" s="17"/>
      <c r="D133" s="6"/>
      <c r="E133" s="6"/>
      <c r="F133" s="6"/>
      <c r="G133" s="6"/>
      <c r="H133" s="8" t="s">
        <v>13</v>
      </c>
    </row>
    <row r="134" spans="1:8" x14ac:dyDescent="0.2">
      <c r="A134" s="6"/>
      <c r="B134" s="6"/>
      <c r="C134" s="7" t="s">
        <v>177</v>
      </c>
      <c r="D134" s="6"/>
      <c r="E134" s="6"/>
      <c r="F134" s="6"/>
      <c r="G134" s="6"/>
      <c r="H134" s="8" t="s">
        <v>13</v>
      </c>
    </row>
    <row r="135" spans="1:8" x14ac:dyDescent="0.2">
      <c r="A135" s="6"/>
      <c r="B135" s="6"/>
      <c r="C135" s="7" t="s">
        <v>178</v>
      </c>
      <c r="D135" s="6"/>
      <c r="E135" s="6"/>
      <c r="F135" s="6"/>
      <c r="G135" s="6"/>
      <c r="H135" s="8" t="s">
        <v>13</v>
      </c>
    </row>
    <row r="136" spans="1:8" x14ac:dyDescent="0.2">
      <c r="A136" s="9">
        <v>1</v>
      </c>
      <c r="B136" s="10" t="s">
        <v>179</v>
      </c>
      <c r="C136" s="10" t="s">
        <v>180</v>
      </c>
      <c r="D136" s="10"/>
      <c r="E136" s="20">
        <v>15134176.558499999</v>
      </c>
      <c r="F136" s="12">
        <v>2220.6982631350002</v>
      </c>
      <c r="G136" s="13">
        <v>0.10089391</v>
      </c>
      <c r="H136" s="8" t="s">
        <v>13</v>
      </c>
    </row>
    <row r="137" spans="1:8" x14ac:dyDescent="0.2">
      <c r="A137" s="9">
        <v>2</v>
      </c>
      <c r="B137" s="10" t="s">
        <v>181</v>
      </c>
      <c r="C137" s="10" t="s">
        <v>182</v>
      </c>
      <c r="D137" s="10"/>
      <c r="E137" s="20">
        <v>13194.71</v>
      </c>
      <c r="F137" s="12">
        <v>300.25893951199998</v>
      </c>
      <c r="G137" s="13">
        <v>1.3641790000000001E-2</v>
      </c>
      <c r="H137" s="8" t="s">
        <v>13</v>
      </c>
    </row>
    <row r="138" spans="1:8" x14ac:dyDescent="0.2">
      <c r="A138" s="6"/>
      <c r="B138" s="6"/>
      <c r="C138" s="7" t="s">
        <v>109</v>
      </c>
      <c r="D138" s="6"/>
      <c r="E138" s="6" t="s">
        <v>13</v>
      </c>
      <c r="F138" s="14">
        <v>2520.957202647</v>
      </c>
      <c r="G138" s="15">
        <v>0.1145357</v>
      </c>
      <c r="H138" s="8" t="s">
        <v>13</v>
      </c>
    </row>
    <row r="139" spans="1:8" x14ac:dyDescent="0.2">
      <c r="A139" s="6"/>
      <c r="B139" s="6"/>
      <c r="C139" s="16"/>
      <c r="D139" s="6"/>
      <c r="E139" s="6"/>
      <c r="F139" s="17"/>
      <c r="G139" s="17"/>
      <c r="H139" s="8" t="s">
        <v>13</v>
      </c>
    </row>
    <row r="140" spans="1:8" x14ac:dyDescent="0.2">
      <c r="A140" s="6"/>
      <c r="B140" s="6"/>
      <c r="C140" s="7" t="s">
        <v>183</v>
      </c>
      <c r="D140" s="6"/>
      <c r="E140" s="6"/>
      <c r="F140" s="6"/>
      <c r="G140" s="6"/>
      <c r="H140" s="8" t="s">
        <v>13</v>
      </c>
    </row>
    <row r="141" spans="1:8" x14ac:dyDescent="0.2">
      <c r="A141" s="6"/>
      <c r="B141" s="6"/>
      <c r="C141" s="7" t="s">
        <v>184</v>
      </c>
      <c r="D141" s="6"/>
      <c r="E141" s="6"/>
      <c r="F141" s="6"/>
      <c r="G141" s="6"/>
      <c r="H141" s="8" t="s">
        <v>13</v>
      </c>
    </row>
    <row r="142" spans="1:8" x14ac:dyDescent="0.2">
      <c r="A142" s="6"/>
      <c r="B142" s="6"/>
      <c r="C142" s="7" t="s">
        <v>109</v>
      </c>
      <c r="D142" s="6"/>
      <c r="E142" s="6" t="s">
        <v>13</v>
      </c>
      <c r="F142" s="18" t="s">
        <v>111</v>
      </c>
      <c r="G142" s="15">
        <v>0</v>
      </c>
      <c r="H142" s="8" t="s">
        <v>13</v>
      </c>
    </row>
    <row r="143" spans="1:8" x14ac:dyDescent="0.2">
      <c r="A143" s="6"/>
      <c r="B143" s="6"/>
      <c r="C143" s="16"/>
      <c r="D143" s="6"/>
      <c r="E143" s="6"/>
      <c r="F143" s="17"/>
      <c r="G143" s="17"/>
      <c r="H143" s="8" t="s">
        <v>13</v>
      </c>
    </row>
    <row r="144" spans="1:8" x14ac:dyDescent="0.2">
      <c r="A144" s="6"/>
      <c r="B144" s="6"/>
      <c r="C144" s="7" t="s">
        <v>185</v>
      </c>
      <c r="D144" s="6"/>
      <c r="E144" s="6"/>
      <c r="F144" s="17"/>
      <c r="G144" s="17"/>
      <c r="H144" s="8" t="s">
        <v>13</v>
      </c>
    </row>
    <row r="145" spans="1:17" x14ac:dyDescent="0.2">
      <c r="A145" s="6"/>
      <c r="B145" s="6"/>
      <c r="C145" s="7" t="s">
        <v>109</v>
      </c>
      <c r="D145" s="6"/>
      <c r="E145" s="6" t="s">
        <v>13</v>
      </c>
      <c r="F145" s="18" t="s">
        <v>111</v>
      </c>
      <c r="G145" s="15">
        <v>0</v>
      </c>
      <c r="H145" s="8" t="s">
        <v>13</v>
      </c>
    </row>
    <row r="146" spans="1:17" x14ac:dyDescent="0.2">
      <c r="A146" s="6"/>
      <c r="B146" s="6"/>
      <c r="C146" s="16"/>
      <c r="D146" s="6"/>
      <c r="E146" s="6"/>
      <c r="F146" s="17"/>
      <c r="G146" s="17"/>
      <c r="H146" s="8" t="s">
        <v>13</v>
      </c>
    </row>
    <row r="147" spans="1:17" x14ac:dyDescent="0.2">
      <c r="A147" s="19"/>
      <c r="B147" s="10"/>
      <c r="C147" s="10" t="s">
        <v>186</v>
      </c>
      <c r="D147" s="10"/>
      <c r="E147" s="19"/>
      <c r="F147" s="12">
        <v>-231.54388510000001</v>
      </c>
      <c r="G147" s="13">
        <v>-1.0519830000000001E-2</v>
      </c>
      <c r="H147" s="8" t="s">
        <v>13</v>
      </c>
    </row>
    <row r="148" spans="1:17" x14ac:dyDescent="0.2">
      <c r="A148" s="19"/>
      <c r="B148" s="10"/>
      <c r="C148" s="10" t="s">
        <v>187</v>
      </c>
      <c r="D148" s="10"/>
      <c r="E148" s="19"/>
      <c r="F148" s="12">
        <f>15536.039889+F94</f>
        <v>-582.20615350000116</v>
      </c>
      <c r="G148" s="13">
        <f>F148/F149</f>
        <v>-2.6451615865478773E-2</v>
      </c>
      <c r="H148" s="8" t="s">
        <v>13</v>
      </c>
    </row>
    <row r="149" spans="1:17" x14ac:dyDescent="0.2">
      <c r="A149" s="16"/>
      <c r="B149" s="16"/>
      <c r="C149" s="7" t="s">
        <v>188</v>
      </c>
      <c r="D149" s="17"/>
      <c r="E149" s="17"/>
      <c r="F149" s="14">
        <f>F148+F147+F138+F132+F112+F96</f>
        <v>22010.230167443999</v>
      </c>
      <c r="G149" s="21">
        <f>G148+G147+G138+G132+G112+G96</f>
        <v>1.0000000141345211</v>
      </c>
      <c r="H149" s="8" t="s">
        <v>13</v>
      </c>
    </row>
    <row r="150" spans="1:17" x14ac:dyDescent="0.2">
      <c r="A150" s="22"/>
      <c r="B150" s="22"/>
      <c r="C150" s="22"/>
      <c r="D150" s="23"/>
      <c r="E150" s="23"/>
      <c r="F150" s="23"/>
      <c r="G150" s="23"/>
    </row>
    <row r="151" spans="1:17" x14ac:dyDescent="0.2">
      <c r="A151" s="24"/>
      <c r="B151" s="25" t="s">
        <v>189</v>
      </c>
      <c r="C151" s="25"/>
      <c r="D151" s="25"/>
      <c r="E151" s="25"/>
      <c r="F151" s="25"/>
      <c r="G151" s="25"/>
      <c r="H151" s="25"/>
      <c r="J151" s="26"/>
    </row>
    <row r="152" spans="1:17" x14ac:dyDescent="0.2">
      <c r="A152" s="24"/>
      <c r="B152" s="25" t="s">
        <v>190</v>
      </c>
      <c r="C152" s="25"/>
      <c r="D152" s="25"/>
      <c r="E152" s="25"/>
      <c r="F152" s="25"/>
      <c r="G152" s="25"/>
      <c r="H152" s="25"/>
      <c r="J152" s="26"/>
    </row>
    <row r="153" spans="1:17" x14ac:dyDescent="0.2">
      <c r="A153" s="24"/>
      <c r="B153" s="25" t="s">
        <v>191</v>
      </c>
      <c r="C153" s="25"/>
      <c r="D153" s="25"/>
      <c r="E153" s="25"/>
      <c r="F153" s="25"/>
      <c r="G153" s="25"/>
      <c r="H153" s="25"/>
      <c r="J153" s="26"/>
    </row>
    <row r="154" spans="1:17" s="29" customFormat="1" ht="54.75" customHeight="1" x14ac:dyDescent="0.25">
      <c r="A154" s="27"/>
      <c r="B154" s="28" t="s">
        <v>192</v>
      </c>
      <c r="C154" s="28"/>
      <c r="D154" s="28"/>
      <c r="E154" s="28"/>
      <c r="F154" s="28"/>
      <c r="G154" s="28"/>
      <c r="H154" s="28"/>
      <c r="I154"/>
      <c r="J154" s="26"/>
      <c r="K154"/>
      <c r="L154"/>
      <c r="M154"/>
      <c r="N154"/>
      <c r="O154"/>
      <c r="P154"/>
      <c r="Q154"/>
    </row>
    <row r="155" spans="1:17" x14ac:dyDescent="0.2">
      <c r="A155" s="24"/>
      <c r="B155" s="25" t="s">
        <v>193</v>
      </c>
      <c r="C155" s="25"/>
      <c r="D155" s="25"/>
      <c r="E155" s="25"/>
      <c r="F155" s="25"/>
      <c r="G155" s="25"/>
      <c r="H155" s="25"/>
      <c r="J155" s="26"/>
    </row>
    <row r="156" spans="1:17" x14ac:dyDescent="0.2">
      <c r="A156" s="24"/>
      <c r="B156" s="24"/>
      <c r="C156" s="24"/>
      <c r="D156" s="30"/>
      <c r="E156" s="30"/>
      <c r="F156" s="30"/>
      <c r="G156" s="30"/>
    </row>
    <row r="157" spans="1:17" x14ac:dyDescent="0.2">
      <c r="A157" s="24"/>
      <c r="B157" s="31" t="s">
        <v>194</v>
      </c>
      <c r="C157" s="32"/>
      <c r="D157" s="33"/>
      <c r="E157" s="34"/>
      <c r="F157" s="30"/>
      <c r="G157" s="30"/>
    </row>
    <row r="158" spans="1:17" x14ac:dyDescent="0.2">
      <c r="A158" s="24"/>
      <c r="B158" s="35" t="s">
        <v>195</v>
      </c>
      <c r="C158" s="36"/>
      <c r="D158" s="37" t="s">
        <v>196</v>
      </c>
      <c r="E158" s="34"/>
      <c r="F158" s="30"/>
      <c r="G158" s="30"/>
    </row>
    <row r="159" spans="1:17" ht="12.75" customHeight="1" x14ac:dyDescent="0.2">
      <c r="A159" s="24"/>
      <c r="B159" s="35" t="s">
        <v>197</v>
      </c>
      <c r="C159" s="36"/>
      <c r="D159" s="7" t="s">
        <v>198</v>
      </c>
      <c r="E159" s="34"/>
      <c r="F159" s="30"/>
      <c r="G159" s="30"/>
    </row>
    <row r="160" spans="1:17" x14ac:dyDescent="0.2">
      <c r="A160" s="24"/>
      <c r="B160" s="35" t="s">
        <v>199</v>
      </c>
      <c r="C160" s="36"/>
      <c r="D160" s="17" t="s">
        <v>13</v>
      </c>
      <c r="E160" s="34"/>
      <c r="F160" s="30"/>
      <c r="G160" s="30"/>
    </row>
    <row r="161" spans="1:14" x14ac:dyDescent="0.2">
      <c r="A161" s="38"/>
      <c r="B161" s="39" t="s">
        <v>13</v>
      </c>
      <c r="C161" s="39" t="s">
        <v>200</v>
      </c>
      <c r="D161" s="39" t="s">
        <v>201</v>
      </c>
      <c r="E161" s="38"/>
      <c r="F161" s="38"/>
      <c r="G161" s="38"/>
      <c r="H161" s="38"/>
      <c r="J161" s="26"/>
    </row>
    <row r="162" spans="1:14" x14ac:dyDescent="0.2">
      <c r="A162" s="38"/>
      <c r="B162" s="40" t="s">
        <v>202</v>
      </c>
      <c r="C162" s="41">
        <v>45688</v>
      </c>
      <c r="D162" s="41">
        <v>45716</v>
      </c>
      <c r="E162" s="38"/>
      <c r="F162" s="38"/>
      <c r="G162" s="38"/>
      <c r="J162" s="26"/>
    </row>
    <row r="163" spans="1:14" x14ac:dyDescent="0.2">
      <c r="A163" s="38"/>
      <c r="B163" s="10" t="s">
        <v>203</v>
      </c>
      <c r="C163" s="42">
        <v>14.7804</v>
      </c>
      <c r="D163" s="42">
        <v>14.858700000000001</v>
      </c>
      <c r="E163" s="38"/>
      <c r="F163" s="43"/>
      <c r="G163" s="44"/>
    </row>
    <row r="164" spans="1:14" x14ac:dyDescent="0.2">
      <c r="A164" s="38"/>
      <c r="B164" s="10" t="s">
        <v>204</v>
      </c>
      <c r="C164" s="42">
        <v>12.780900000000001</v>
      </c>
      <c r="D164" s="42">
        <v>12.8485</v>
      </c>
      <c r="E164" s="38"/>
      <c r="F164" s="43"/>
      <c r="G164" s="44"/>
    </row>
    <row r="165" spans="1:14" x14ac:dyDescent="0.2">
      <c r="A165" s="38"/>
      <c r="B165" s="10" t="s">
        <v>205</v>
      </c>
      <c r="C165" s="42">
        <v>14.069800000000001</v>
      </c>
      <c r="D165" s="42">
        <v>14.1364</v>
      </c>
      <c r="E165" s="38"/>
      <c r="F165" s="43"/>
      <c r="G165" s="44"/>
    </row>
    <row r="166" spans="1:14" x14ac:dyDescent="0.2">
      <c r="A166" s="38"/>
      <c r="B166" s="10" t="s">
        <v>206</v>
      </c>
      <c r="C166" s="42">
        <v>12.3698</v>
      </c>
      <c r="D166" s="42">
        <v>12.4283</v>
      </c>
      <c r="E166" s="38"/>
      <c r="F166" s="43"/>
      <c r="G166" s="44"/>
    </row>
    <row r="167" spans="1:14" x14ac:dyDescent="0.2">
      <c r="A167" s="38"/>
      <c r="B167" s="38"/>
      <c r="C167" s="38"/>
      <c r="D167" s="38"/>
      <c r="E167" s="38"/>
      <c r="F167" s="38"/>
      <c r="G167" s="38"/>
    </row>
    <row r="168" spans="1:14" x14ac:dyDescent="0.2">
      <c r="A168" s="38"/>
      <c r="B168" s="35" t="s">
        <v>207</v>
      </c>
      <c r="C168" s="36"/>
      <c r="D168" s="7" t="s">
        <v>198</v>
      </c>
      <c r="E168" s="38"/>
      <c r="F168" s="38"/>
      <c r="G168" s="38"/>
    </row>
    <row r="169" spans="1:14" x14ac:dyDescent="0.2">
      <c r="A169" s="38"/>
      <c r="B169" s="45"/>
      <c r="C169" s="45"/>
      <c r="D169" s="45"/>
      <c r="E169" s="38"/>
      <c r="F169" s="38"/>
      <c r="G169" s="38"/>
    </row>
    <row r="170" spans="1:14" ht="29.1" customHeight="1" x14ac:dyDescent="0.2">
      <c r="A170" s="38"/>
      <c r="B170" s="35" t="s">
        <v>208</v>
      </c>
      <c r="C170" s="36"/>
      <c r="D170" s="7" t="s">
        <v>209</v>
      </c>
      <c r="E170" s="46"/>
      <c r="F170" s="38"/>
      <c r="G170" s="38"/>
    </row>
    <row r="171" spans="1:14" ht="29.1" customHeight="1" x14ac:dyDescent="0.2">
      <c r="A171" s="38"/>
      <c r="B171" s="35" t="s">
        <v>210</v>
      </c>
      <c r="C171" s="36"/>
      <c r="D171" s="7" t="s">
        <v>198</v>
      </c>
      <c r="E171" s="46"/>
      <c r="F171" s="38"/>
      <c r="G171" s="38"/>
      <c r="I171" s="47"/>
    </row>
    <row r="172" spans="1:14" ht="17.100000000000001" customHeight="1" x14ac:dyDescent="0.2">
      <c r="A172" s="38"/>
      <c r="B172" s="35" t="s">
        <v>211</v>
      </c>
      <c r="C172" s="36"/>
      <c r="D172" s="7" t="s">
        <v>198</v>
      </c>
      <c r="E172" s="46"/>
      <c r="F172" s="38"/>
      <c r="G172" s="38"/>
    </row>
    <row r="173" spans="1:14" ht="17.100000000000001" customHeight="1" x14ac:dyDescent="0.2">
      <c r="A173" s="38"/>
      <c r="B173" s="35" t="s">
        <v>212</v>
      </c>
      <c r="C173" s="36"/>
      <c r="D173" s="48">
        <v>9.7856608654406596</v>
      </c>
      <c r="E173" s="38"/>
      <c r="F173" s="43"/>
      <c r="G173" s="44"/>
    </row>
    <row r="175" spans="1:14" s="49" customFormat="1" x14ac:dyDescent="0.2">
      <c r="B175" s="50" t="s">
        <v>213</v>
      </c>
      <c r="C175" s="50"/>
      <c r="D175" s="50"/>
      <c r="E175" s="51"/>
      <c r="F175" s="52"/>
      <c r="I175"/>
      <c r="J175"/>
      <c r="K175"/>
      <c r="L175"/>
      <c r="M175"/>
      <c r="N175"/>
    </row>
    <row r="176" spans="1:14" s="49" customFormat="1" ht="63.75" x14ac:dyDescent="0.2">
      <c r="B176" s="53" t="s">
        <v>214</v>
      </c>
      <c r="C176" s="53" t="s">
        <v>215</v>
      </c>
      <c r="D176" s="53" t="s">
        <v>216</v>
      </c>
      <c r="E176" s="53" t="s">
        <v>217</v>
      </c>
      <c r="F176" s="53" t="s">
        <v>218</v>
      </c>
      <c r="I176"/>
      <c r="J176"/>
      <c r="K176"/>
      <c r="L176"/>
      <c r="M176"/>
      <c r="N176"/>
    </row>
    <row r="177" spans="2:16" s="59" customFormat="1" ht="25.5" x14ac:dyDescent="0.2">
      <c r="B177" s="54" t="s">
        <v>219</v>
      </c>
      <c r="C177" s="55" t="s">
        <v>220</v>
      </c>
      <c r="D177" s="56">
        <v>0</v>
      </c>
      <c r="E177" s="57">
        <v>0</v>
      </c>
      <c r="F177" s="58">
        <v>50</v>
      </c>
      <c r="I177"/>
      <c r="J177"/>
      <c r="K177"/>
      <c r="L177"/>
      <c r="M177"/>
      <c r="N177"/>
      <c r="O177" s="49"/>
      <c r="P177" s="49"/>
    </row>
    <row r="178" spans="2:16" s="49" customFormat="1" x14ac:dyDescent="0.2">
      <c r="I178"/>
      <c r="J178"/>
      <c r="K178"/>
      <c r="L178"/>
      <c r="M178"/>
      <c r="N178"/>
      <c r="O178"/>
      <c r="P178"/>
    </row>
    <row r="179" spans="2:16" s="49" customFormat="1" x14ac:dyDescent="0.2">
      <c r="B179" s="60" t="s">
        <v>221</v>
      </c>
      <c r="C179" s="61"/>
      <c r="D179" s="62"/>
      <c r="I179"/>
      <c r="J179"/>
      <c r="K179"/>
      <c r="L179"/>
      <c r="M179"/>
      <c r="N179"/>
      <c r="O179"/>
      <c r="P179"/>
    </row>
    <row r="180" spans="2:16" s="49" customFormat="1" x14ac:dyDescent="0.2">
      <c r="B180" s="63" t="s">
        <v>222</v>
      </c>
      <c r="C180" s="63"/>
      <c r="D180" s="64" t="s">
        <v>2</v>
      </c>
      <c r="I180"/>
      <c r="J180"/>
      <c r="K180"/>
      <c r="L180"/>
      <c r="M180"/>
      <c r="N180"/>
      <c r="O180"/>
      <c r="P180"/>
    </row>
    <row r="181" spans="2:16" s="49" customFormat="1" x14ac:dyDescent="0.2">
      <c r="B181" s="63" t="s">
        <v>223</v>
      </c>
      <c r="C181" s="63"/>
      <c r="D181" s="65"/>
      <c r="I181"/>
      <c r="J181"/>
      <c r="K181"/>
      <c r="L181"/>
      <c r="M181"/>
      <c r="N181"/>
      <c r="O181"/>
      <c r="P181"/>
    </row>
    <row r="182" spans="2:16" s="49" customFormat="1" x14ac:dyDescent="0.2">
      <c r="B182" s="66"/>
      <c r="C182" s="67"/>
      <c r="D182" s="68"/>
      <c r="I182"/>
      <c r="J182"/>
      <c r="K182"/>
      <c r="L182"/>
      <c r="M182"/>
      <c r="N182"/>
      <c r="O182"/>
      <c r="P182"/>
    </row>
    <row r="183" spans="2:16" s="49" customFormat="1" x14ac:dyDescent="0.2">
      <c r="B183" s="63" t="s">
        <v>224</v>
      </c>
      <c r="C183" s="63"/>
      <c r="D183" s="69">
        <v>4.0495677130364713</v>
      </c>
      <c r="I183"/>
      <c r="J183"/>
      <c r="K183"/>
      <c r="L183"/>
      <c r="M183"/>
      <c r="N183"/>
      <c r="O183"/>
      <c r="P183"/>
    </row>
    <row r="184" spans="2:16" s="49" customFormat="1" x14ac:dyDescent="0.2">
      <c r="B184" s="66"/>
      <c r="C184" s="67"/>
      <c r="D184" s="68"/>
      <c r="I184"/>
      <c r="J184"/>
      <c r="K184"/>
      <c r="L184"/>
      <c r="M184"/>
      <c r="N184"/>
      <c r="O184"/>
      <c r="P184"/>
    </row>
    <row r="185" spans="2:16" s="49" customFormat="1" x14ac:dyDescent="0.2">
      <c r="B185" s="63" t="s">
        <v>225</v>
      </c>
      <c r="C185" s="63"/>
      <c r="D185" s="69">
        <v>0.44925619828174485</v>
      </c>
      <c r="I185"/>
      <c r="J185"/>
      <c r="K185"/>
      <c r="L185"/>
      <c r="M185"/>
      <c r="N185"/>
      <c r="O185"/>
      <c r="P185"/>
    </row>
    <row r="186" spans="2:16" s="49" customFormat="1" x14ac:dyDescent="0.2">
      <c r="B186" s="63" t="s">
        <v>226</v>
      </c>
      <c r="C186" s="63"/>
      <c r="D186" s="69">
        <v>0.47987220911938694</v>
      </c>
      <c r="I186"/>
      <c r="J186"/>
      <c r="K186"/>
      <c r="L186"/>
      <c r="M186"/>
      <c r="N186"/>
      <c r="O186"/>
      <c r="P186"/>
    </row>
    <row r="187" spans="2:16" s="49" customFormat="1" x14ac:dyDescent="0.2">
      <c r="B187" s="66"/>
      <c r="C187" s="67"/>
      <c r="D187" s="68"/>
      <c r="I187"/>
      <c r="J187"/>
      <c r="K187"/>
      <c r="L187"/>
      <c r="M187"/>
      <c r="N187"/>
      <c r="O187"/>
      <c r="P187"/>
    </row>
    <row r="188" spans="2:16" s="49" customFormat="1" x14ac:dyDescent="0.2">
      <c r="B188" s="63" t="s">
        <v>227</v>
      </c>
      <c r="C188" s="63"/>
      <c r="D188" s="70" t="s">
        <v>228</v>
      </c>
      <c r="I188"/>
      <c r="J188"/>
      <c r="K188"/>
      <c r="L188"/>
      <c r="M188"/>
      <c r="N188"/>
      <c r="O188"/>
      <c r="P188"/>
    </row>
    <row r="189" spans="2:16" s="49" customFormat="1" x14ac:dyDescent="0.2">
      <c r="B189" s="66" t="s">
        <v>229</v>
      </c>
      <c r="C189" s="71"/>
      <c r="D189" s="67"/>
      <c r="I189"/>
      <c r="J189"/>
      <c r="K189"/>
      <c r="L189"/>
      <c r="M189"/>
      <c r="N189"/>
      <c r="O189"/>
      <c r="P189"/>
    </row>
    <row r="191" spans="2:16" x14ac:dyDescent="0.2">
      <c r="B191" s="72" t="s">
        <v>230</v>
      </c>
      <c r="C191" s="72"/>
    </row>
    <row r="193" spans="2:10" ht="153.75" customHeight="1" x14ac:dyDescent="0.2"/>
    <row r="196" spans="2:10" x14ac:dyDescent="0.2">
      <c r="B196" s="73" t="s">
        <v>231</v>
      </c>
      <c r="C196" s="74"/>
      <c r="D196" s="73"/>
    </row>
    <row r="197" spans="2:10" x14ac:dyDescent="0.2">
      <c r="B197" s="73" t="s">
        <v>232</v>
      </c>
      <c r="D197" s="73"/>
    </row>
    <row r="198" spans="2:10" ht="165" customHeight="1" x14ac:dyDescent="0.2"/>
    <row r="200" spans="2:10" x14ac:dyDescent="0.2">
      <c r="J200" s="5"/>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sheetData>
  <mergeCells count="29">
    <mergeCell ref="B186:C186"/>
    <mergeCell ref="B187:C187"/>
    <mergeCell ref="B188:C188"/>
    <mergeCell ref="B189:D189"/>
    <mergeCell ref="B191:C191"/>
    <mergeCell ref="B180:C180"/>
    <mergeCell ref="B181:C181"/>
    <mergeCell ref="B182:C182"/>
    <mergeCell ref="B183:C183"/>
    <mergeCell ref="B184:C184"/>
    <mergeCell ref="B185:C185"/>
    <mergeCell ref="B168:C168"/>
    <mergeCell ref="B170:C170"/>
    <mergeCell ref="B171:C171"/>
    <mergeCell ref="B172:C172"/>
    <mergeCell ref="B173:C173"/>
    <mergeCell ref="B179:D179"/>
    <mergeCell ref="B154:H154"/>
    <mergeCell ref="B155:H155"/>
    <mergeCell ref="B157:D157"/>
    <mergeCell ref="B158:C158"/>
    <mergeCell ref="B159:C159"/>
    <mergeCell ref="B160:C160"/>
    <mergeCell ref="A1:H1"/>
    <mergeCell ref="A2:H2"/>
    <mergeCell ref="A3:H3"/>
    <mergeCell ref="B151:H151"/>
    <mergeCell ref="B152:H152"/>
    <mergeCell ref="B153:H153"/>
  </mergeCells>
  <hyperlinks>
    <hyperlink ref="I1" location="Index!B2" display="Index" xr:uid="{F2D00170-0F15-482C-A458-ADB96066CE55}"/>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SPARF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2025-03-10T08:59:36Z</dcterms:created>
  <dcterms:modified xsi:type="dcterms:W3CDTF">2025-03-10T08:59:36Z</dcterms:modified>
</cp:coreProperties>
</file>