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L:\SAMCWEB_V4.0\Downloads_Pdf\Portfolio_Archives\2025\Feb\Equity\"/>
    </mc:Choice>
  </mc:AlternateContent>
  <xr:revisionPtr revIDLastSave="0" documentId="8_{CAE3BCAF-6367-4C49-AAF5-479F74C041B5}" xr6:coauthVersionLast="47" xr6:coauthVersionMax="47" xr10:uidLastSave="{00000000-0000-0000-0000-000000000000}"/>
  <bookViews>
    <workbookView xWindow="-120" yWindow="-120" windowWidth="29040" windowHeight="15720" xr2:uid="{4F59D623-C91F-419C-A4F3-EB39451D3861}"/>
  </bookViews>
  <sheets>
    <sheet name="SPAH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5" i="1" l="1"/>
  <c r="F90" i="1"/>
  <c r="F95" i="1" s="1"/>
  <c r="F185" i="1" s="1"/>
  <c r="F80" i="1"/>
  <c r="G73" i="1"/>
  <c r="F73" i="1"/>
  <c r="G223" i="1" l="1"/>
  <c r="G89" i="1"/>
  <c r="G90" i="1" s="1"/>
  <c r="G95" i="1" s="1"/>
  <c r="G185" i="1" s="1"/>
</calcChain>
</file>

<file path=xl/sharedStrings.xml><?xml version="1.0" encoding="utf-8"?>
<sst xmlns="http://schemas.openxmlformats.org/spreadsheetml/2006/main" count="631" uniqueCount="362">
  <si>
    <t>SUNDARAM MUTUAL FUND</t>
  </si>
  <si>
    <t>Index</t>
  </si>
  <si>
    <t>Sundaram Aggressive Hybrid Fund</t>
  </si>
  <si>
    <t>Monthly Portfolio Statement for the month ended 28 February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</si>
  <si>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</si>
  <si>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</si>
  <si>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</si>
  <si>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</si>
  <si>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</si>
  <si>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</si>
  <si>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</si>
  <si>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</si>
  <si>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</si>
  <si>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</si>
  <si>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</si>
  <si>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INE090A01021</t>
  </si>
  <si>
    <t>ICICI Bank Ltd</t>
  </si>
  <si>
    <t>Banks</t>
  </si>
  <si>
    <t>INE040A01034</t>
  </si>
  <si>
    <t>HDFC Bank Ltd</t>
  </si>
  <si>
    <t>INE002A01018</t>
  </si>
  <si>
    <t>Reliance Industries Ltd</t>
  </si>
  <si>
    <t>Petroleum Products</t>
  </si>
  <si>
    <t>INE397D01024</t>
  </si>
  <si>
    <t>Bharti Airtel Ltd</t>
  </si>
  <si>
    <t>Telecom - Services</t>
  </si>
  <si>
    <t>INE009A01021</t>
  </si>
  <si>
    <t>Infosys Ltd</t>
  </si>
  <si>
    <t>It - Software</t>
  </si>
  <si>
    <t>INE062A01020</t>
  </si>
  <si>
    <t>State Bank of India</t>
  </si>
  <si>
    <t>INE018A01030</t>
  </si>
  <si>
    <t>Larsen &amp; Toubro Ltd</t>
  </si>
  <si>
    <t>Construction</t>
  </si>
  <si>
    <t>INE238A01034</t>
  </si>
  <si>
    <t>Axis Bank Ltd</t>
  </si>
  <si>
    <t>INE237A01028</t>
  </si>
  <si>
    <t>Kotak Mahindra Bank Ltd</t>
  </si>
  <si>
    <t>INE467B01029</t>
  </si>
  <si>
    <t>Tata Consultancy Services Ltd</t>
  </si>
  <si>
    <t>INE303R01014</t>
  </si>
  <si>
    <t>Kalyan Jewellers India Ltd</t>
  </si>
  <si>
    <t>Consumer Durables</t>
  </si>
  <si>
    <t>INE044A01036</t>
  </si>
  <si>
    <t>Sun Pharmaceutical Industries Ltd</t>
  </si>
  <si>
    <t>Pharmaceuticals &amp; Biotechnology</t>
  </si>
  <si>
    <t>INE721A01047</t>
  </si>
  <si>
    <t>Shriram Finance Ltd</t>
  </si>
  <si>
    <t>Finance</t>
  </si>
  <si>
    <t>INE860A01027</t>
  </si>
  <si>
    <t>HCL Technologies Ltd</t>
  </si>
  <si>
    <t>INE585B01010</t>
  </si>
  <si>
    <t>Maruti Suzuki India Ltd</t>
  </si>
  <si>
    <t>Automobiles</t>
  </si>
  <si>
    <t>INE854D01024</t>
  </si>
  <si>
    <t>United Spirits Ltd</t>
  </si>
  <si>
    <t>Beverages</t>
  </si>
  <si>
    <t>INE371P01015</t>
  </si>
  <si>
    <t>Amber Enterprises India Ltd</t>
  </si>
  <si>
    <t>INE169A01031</t>
  </si>
  <si>
    <t>Coromandel International Ltd</t>
  </si>
  <si>
    <t>Fertilizers &amp; Agrochemicals</t>
  </si>
  <si>
    <t>INE733E01010</t>
  </si>
  <si>
    <t>NTPC LTD</t>
  </si>
  <si>
    <t>Power</t>
  </si>
  <si>
    <t>INE482A01020</t>
  </si>
  <si>
    <t>Ceat Ltd</t>
  </si>
  <si>
    <t>Auto Components</t>
  </si>
  <si>
    <t>INE029A01011</t>
  </si>
  <si>
    <t>Bharat Petroleum Corporation Ltd</t>
  </si>
  <si>
    <t>INE540L01014</t>
  </si>
  <si>
    <t>Alkem Laboratories Ltd</t>
  </si>
  <si>
    <t>INE405E01023</t>
  </si>
  <si>
    <t>UNO Minda Ltd</t>
  </si>
  <si>
    <t>INE481G01011</t>
  </si>
  <si>
    <t>Ultratech Cement Ltd</t>
  </si>
  <si>
    <t>Cement &amp; Cement Products</t>
  </si>
  <si>
    <t>INE154A01025</t>
  </si>
  <si>
    <t>ITC Ltd</t>
  </si>
  <si>
    <t>Diversified Fmcg</t>
  </si>
  <si>
    <t>INE917I01010</t>
  </si>
  <si>
    <t>Bajaj Auto Ltd</t>
  </si>
  <si>
    <t>INE192A01025</t>
  </si>
  <si>
    <t>TATA Consumer Products Ltd</t>
  </si>
  <si>
    <t>Agricultural Food &amp; Other Products</t>
  </si>
  <si>
    <t>INE047A01021</t>
  </si>
  <si>
    <t>Grasim Industries Ltd</t>
  </si>
  <si>
    <t>INE010B01027</t>
  </si>
  <si>
    <t>Zydus Lifesciences Ltd</t>
  </si>
  <si>
    <t>INE200M01039</t>
  </si>
  <si>
    <t>Varun Beverages Ltd</t>
  </si>
  <si>
    <t>INE089A01031</t>
  </si>
  <si>
    <t>Dr. Reddys Laboratories Ltd</t>
  </si>
  <si>
    <t>INE562A01011</t>
  </si>
  <si>
    <t>Indian Bank</t>
  </si>
  <si>
    <t>INE596I01012</t>
  </si>
  <si>
    <t>Computer Age Management Services Ltd</t>
  </si>
  <si>
    <t>Capital Markets</t>
  </si>
  <si>
    <t>INE669C01036</t>
  </si>
  <si>
    <t>Tech Mahindra Ltd</t>
  </si>
  <si>
    <t>INE481N01025</t>
  </si>
  <si>
    <t>Home First Finance Company Ltd</t>
  </si>
  <si>
    <t>INE726G01019</t>
  </si>
  <si>
    <t>ICICI Prudential Life Insurance Company Ltd</t>
  </si>
  <si>
    <t>Insurance</t>
  </si>
  <si>
    <t>INE326A01037</t>
  </si>
  <si>
    <t>Lupin Ltd</t>
  </si>
  <si>
    <t>INE263A01024</t>
  </si>
  <si>
    <t>Bharat Electronics Ltd</t>
  </si>
  <si>
    <t>Aerospace &amp; Defense</t>
  </si>
  <si>
    <t>INE196A01026</t>
  </si>
  <si>
    <t>Marico Ltd</t>
  </si>
  <si>
    <t>INE797F01020</t>
  </si>
  <si>
    <t>Jubilant Foodworks Ltd</t>
  </si>
  <si>
    <t>Leisure Services</t>
  </si>
  <si>
    <t>INE298A01020</t>
  </si>
  <si>
    <t>Cummins India Ltd</t>
  </si>
  <si>
    <t>Industrial Products</t>
  </si>
  <si>
    <t>INE101A01026</t>
  </si>
  <si>
    <t>Mahindra &amp; Mahindra Ltd</t>
  </si>
  <si>
    <t>INE123W01016</t>
  </si>
  <si>
    <t>SBI Life Insurance Company Ltd</t>
  </si>
  <si>
    <t>INE245A01021</t>
  </si>
  <si>
    <t>TATA Power Company Ltd</t>
  </si>
  <si>
    <t>INE061F01013</t>
  </si>
  <si>
    <t>Fortis Health Care Ltd</t>
  </si>
  <si>
    <t>Healthcare Services</t>
  </si>
  <si>
    <t>INE758T01015</t>
  </si>
  <si>
    <t>Zomato Ltd</t>
  </si>
  <si>
    <t>Retailing</t>
  </si>
  <si>
    <t>INE885A01032</t>
  </si>
  <si>
    <t>Amara Raja Energy &amp; Mobility Ltd</t>
  </si>
  <si>
    <t>INE00LO01017</t>
  </si>
  <si>
    <t>Craftsman Automation Ltd</t>
  </si>
  <si>
    <t>INE513A01022</t>
  </si>
  <si>
    <t>Schaeffler India Ltd</t>
  </si>
  <si>
    <t>INE155A01022</t>
  </si>
  <si>
    <t>Tata Motors Ltd</t>
  </si>
  <si>
    <t>INE974X01010</t>
  </si>
  <si>
    <t>Tube Investments of India Ltd</t>
  </si>
  <si>
    <t>INE121J01017</t>
  </si>
  <si>
    <t>Indus Towers Ltd (Prev Bharti Infratel Ltd)</t>
  </si>
  <si>
    <t>INE053A01029</t>
  </si>
  <si>
    <t>The Indian Hotels Company Ltd</t>
  </si>
  <si>
    <t>INE823G01014</t>
  </si>
  <si>
    <t>JK Cement Ltd</t>
  </si>
  <si>
    <t>INE591G01017</t>
  </si>
  <si>
    <t>Coforge Ltd</t>
  </si>
  <si>
    <t>INE183A01024</t>
  </si>
  <si>
    <t>Finolex Industries Ltd</t>
  </si>
  <si>
    <t>INE455K01017</t>
  </si>
  <si>
    <t>Polycab India Ltd</t>
  </si>
  <si>
    <t>INE129A01019</t>
  </si>
  <si>
    <t>GAIL (India) Ltd</t>
  </si>
  <si>
    <t>Gas</t>
  </si>
  <si>
    <t>INE356A01018</t>
  </si>
  <si>
    <t>MphasiS Ltd</t>
  </si>
  <si>
    <t>INE148O01028</t>
  </si>
  <si>
    <t>Delhivery Ltd</t>
  </si>
  <si>
    <t>Transport Services</t>
  </si>
  <si>
    <t>INE438A01022</t>
  </si>
  <si>
    <t>Apollo Tyres Ltd</t>
  </si>
  <si>
    <t>INE146L01010</t>
  </si>
  <si>
    <t>Kirloskar Oil Engines Ltd</t>
  </si>
  <si>
    <t>INE522F01014</t>
  </si>
  <si>
    <t>Coal India Ltd</t>
  </si>
  <si>
    <t>Consumable Fuels</t>
  </si>
  <si>
    <t>INE536A01023</t>
  </si>
  <si>
    <t>Grindwell Norton Ltd</t>
  </si>
  <si>
    <t>INE00F201020</t>
  </si>
  <si>
    <t>Prudent Corporate Advisory Services Ltd</t>
  </si>
  <si>
    <t>INE217B01036</t>
  </si>
  <si>
    <t>Kajaria Ceramics Ltd</t>
  </si>
  <si>
    <t>Sub Total</t>
  </si>
  <si>
    <t>(b) Overseas Security</t>
  </si>
  <si>
    <t xml:space="preserve">0 </t>
  </si>
  <si>
    <t>(c) Privately Placed / Unlisted</t>
  </si>
  <si>
    <t>INE852S01026</t>
  </si>
  <si>
    <t>Chennai Super Kings Ltd @</t>
  </si>
  <si>
    <t>#</t>
  </si>
  <si>
    <t>(d) Preference / Right Shares</t>
  </si>
  <si>
    <t>(e) Warrants</t>
  </si>
  <si>
    <t>(f) Convertible Debenture</t>
  </si>
  <si>
    <t>INE121A08PJ0</t>
  </si>
  <si>
    <t>7.5% Cholamandalam Investment and Company Ltd - 30/09/2026</t>
  </si>
  <si>
    <t>Unrated</t>
  </si>
  <si>
    <t>f) Derivative</t>
  </si>
  <si>
    <t>Total for Equity &amp; Equity Related</t>
  </si>
  <si>
    <t>B) Debt Instruments</t>
  </si>
  <si>
    <t>INE261F08EF5</t>
  </si>
  <si>
    <t>National Bank for Agriculture &amp; Rural Development - 7.8% - 15/03/2027</t>
  </si>
  <si>
    <t>ICRA AAA</t>
  </si>
  <si>
    <t>INE261F08DX0</t>
  </si>
  <si>
    <t>National Bank for Agriculture &amp; Rural Development - 7.58% - 31/07/2026**</t>
  </si>
  <si>
    <t>CRISIL AAA</t>
  </si>
  <si>
    <t>INE121A07RZ4</t>
  </si>
  <si>
    <t>Cholamandalam Investment and Finance Co Ltd - 8.54% - 12/04/2029**</t>
  </si>
  <si>
    <t>ICRA AA+</t>
  </si>
  <si>
    <t>INE296A07SV1</t>
  </si>
  <si>
    <t>Bajaj Finance Ltd - 7.82% - 31/01/2034**</t>
  </si>
  <si>
    <t>INE134E08MB9</t>
  </si>
  <si>
    <t>Power Finance Corporation Ltd - 7.82% - 06/03/2038**</t>
  </si>
  <si>
    <t>INE115A07QH6</t>
  </si>
  <si>
    <t>LIC Housing Finance Ltd - 8.025% - 23/03/2033**</t>
  </si>
  <si>
    <t>INE0KUG08027</t>
  </si>
  <si>
    <t>National Bank for Financing Infrastructure and Development - 7.65% - 22/12/2038**</t>
  </si>
  <si>
    <t>INE556F08KM1</t>
  </si>
  <si>
    <t>Small Industries Development Bank of India - 7.79% - 14/05/2027**</t>
  </si>
  <si>
    <t>INE134E08MX3</t>
  </si>
  <si>
    <t>Power Finance Corporation Ltd - 7.6% - 13/04/2029**</t>
  </si>
  <si>
    <t>INE261F08DV4</t>
  </si>
  <si>
    <t>National Bank for Agriculture &amp; Rural Development - 7.62% - 31/01/2028**</t>
  </si>
  <si>
    <t>INE040A08955</t>
  </si>
  <si>
    <t>HDFC Bank Ltd - 7.7% - 16/05/2028**</t>
  </si>
  <si>
    <t>INE721A07RH9</t>
  </si>
  <si>
    <t>Shriram Finance Ltd - 8.75% - 15/06/2026**</t>
  </si>
  <si>
    <t>CRISIL AA+</t>
  </si>
  <si>
    <t>INE134E08NB7</t>
  </si>
  <si>
    <t>Power Finance Corporation Ltd - 7.32% - 15/07/2039**</t>
  </si>
  <si>
    <t>INE556F08KH1</t>
  </si>
  <si>
    <t>Small Industries Development Bank of India - 7.43% - 31/08/2026**</t>
  </si>
  <si>
    <t>INE296A07SU3</t>
  </si>
  <si>
    <t>Bajaj Finance Ltd - 7.87% - 08/02/2034**</t>
  </si>
  <si>
    <t>INE0KUG08035</t>
  </si>
  <si>
    <t>National Bank for Financing Infrastructure and Development - 7.43% - 04/07/2034**</t>
  </si>
  <si>
    <t>INE053F08338</t>
  </si>
  <si>
    <t>Indian Railway Finance Corporation Ltd - 7.68% - 24/11/2026**</t>
  </si>
  <si>
    <t>INE020B08FF1</t>
  </si>
  <si>
    <t>REC LTD - 7.56% - 31/08/2027**</t>
  </si>
  <si>
    <t>INE053F08296</t>
  </si>
  <si>
    <t>Indian Railway Finance Corporation Ltd - 7.74% - 15/04/2038**</t>
  </si>
  <si>
    <t>INE040A08666</t>
  </si>
  <si>
    <t>HDFC Bank Ltd (Prev HDFC Ltd) - 7.8% - 03/05/2033**</t>
  </si>
  <si>
    <t>INE134E08MJ2</t>
  </si>
  <si>
    <t>Power Finance Corporation Ltd - 7.77% - 15/04/2028**</t>
  </si>
  <si>
    <t>INE752E08734</t>
  </si>
  <si>
    <t>Power Grid Corporation of India Ltd - 7.35% - 12/03/2034**</t>
  </si>
  <si>
    <t>INE134E08MC7</t>
  </si>
  <si>
    <t>Power Finance Corporation Ltd - 7.77% - 15/07/2026**</t>
  </si>
  <si>
    <t>INE041007100</t>
  </si>
  <si>
    <t>Embassy Office Parks REIT - 7.77% - 05/06/2025**</t>
  </si>
  <si>
    <t>INE261F08DP6</t>
  </si>
  <si>
    <t>National Bank for Agriculture &amp; Rural Development - 7.35% - 08/07/2025**</t>
  </si>
  <si>
    <t>INE115A07PI6</t>
  </si>
  <si>
    <t>LIC Housing Finance Ltd - 6.17% - 03/09/2026**</t>
  </si>
  <si>
    <t>INE556F08KP4</t>
  </si>
  <si>
    <t>Small Industries Development Bank of India - 7.68% - 10/08/2027**</t>
  </si>
  <si>
    <t>INE572E07183</t>
  </si>
  <si>
    <t>PNB Housing Finance Ltd - 8.15% - 29/07/2027**</t>
  </si>
  <si>
    <t>IND AA+</t>
  </si>
  <si>
    <t>INE020B08EI8</t>
  </si>
  <si>
    <t>REC LTD - 7.51% - 31/07/2026**</t>
  </si>
  <si>
    <t>INE020B08EL2</t>
  </si>
  <si>
    <t>REC LTD - 7.44% - 30/04/2026**</t>
  </si>
  <si>
    <t>INE557F08FR8</t>
  </si>
  <si>
    <t>National Housing Bank - 7.22% - 23/07/2026</t>
  </si>
  <si>
    <t>(b) Privately Placed / Unlisted</t>
  </si>
  <si>
    <t>(c) Govt Security</t>
  </si>
  <si>
    <t>IN0020240019</t>
  </si>
  <si>
    <t>7.10% Central Government Securities 08/04/2034</t>
  </si>
  <si>
    <t>Sovereign</t>
  </si>
  <si>
    <t>IN0020240027</t>
  </si>
  <si>
    <t>7.23% Central Government Securities 15/04/2039*</t>
  </si>
  <si>
    <t>IN0020240035</t>
  </si>
  <si>
    <t>7.34% Central Government Securities 22/04/2064</t>
  </si>
  <si>
    <t>IN0020230077</t>
  </si>
  <si>
    <t>7.18%  Government Securities - 24/07/2037</t>
  </si>
  <si>
    <t>IN0020230051</t>
  </si>
  <si>
    <t>7.30% Government Securities - 19/06/2053</t>
  </si>
  <si>
    <t>IN0020220011</t>
  </si>
  <si>
    <t>7.10% Central Government Securities 18/04/2029*</t>
  </si>
  <si>
    <t>IN3120150203</t>
  </si>
  <si>
    <t>8.69% Tamil Nadu State Development Loan - 24/02/2026</t>
  </si>
  <si>
    <t>IN0020240076</t>
  </si>
  <si>
    <t>7.02% Central Government Securities 18/06/2031</t>
  </si>
  <si>
    <t>IN0020210160</t>
  </si>
  <si>
    <t>7.30% Central Government Securities_Floating Rate Bond - 04/10/2028 ~</t>
  </si>
  <si>
    <t>IN3120230484</t>
  </si>
  <si>
    <t>7.44% Tamil Nadu State Government Securities -20/03/2034</t>
  </si>
  <si>
    <t>(d) Securitized Debt Instruments</t>
  </si>
  <si>
    <t>Total for Debt Instruments</t>
  </si>
  <si>
    <t>C) Money Market Instruments</t>
  </si>
  <si>
    <t>(a) Certificate of Deposits</t>
  </si>
  <si>
    <t>INE261F16934</t>
  </si>
  <si>
    <t>National Bank for Agriculture &amp; Rural Development - 05/02/2026**</t>
  </si>
  <si>
    <t>CRISIL A1+</t>
  </si>
  <si>
    <t>INE040A16FA5</t>
  </si>
  <si>
    <t>HDFC Bank Ltd - 24/06/2025**</t>
  </si>
  <si>
    <t>(b) Commercial Papers</t>
  </si>
  <si>
    <t>INE115A14EX5</t>
  </si>
  <si>
    <t>LIC Housing Finance Ltd - 21/03/2025**</t>
  </si>
  <si>
    <t>(c) Treasury Bills</t>
  </si>
  <si>
    <t>(d) ReverseRepo / TREPS</t>
  </si>
  <si>
    <t>TREPS</t>
  </si>
  <si>
    <t>Total for Money Market Instruments</t>
  </si>
  <si>
    <t>D) Mutual Fund Units</t>
  </si>
  <si>
    <t>(a) Investment in Mutual Fund Units</t>
  </si>
  <si>
    <t>INF903JA1FR6</t>
  </si>
  <si>
    <t>Sundaram Money Market Fund-Direct Plan - Growth*</t>
  </si>
  <si>
    <t>E) Others</t>
  </si>
  <si>
    <t>(a) Deposits with Commercial Banks</t>
  </si>
  <si>
    <t>(b) Share Application Money pending Allotment</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</si>
  <si>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</si>
  <si>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</si>
  <si>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</si>
  <si>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</si>
  <si>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</si>
  <si>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</si>
  <si>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</si>
  <si>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</si>
  <si>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</si>
  <si>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Refer below point i)</t>
  </si>
  <si>
    <t>b) Total value and percentage of illiquid equity / Preference shares @</t>
  </si>
  <si>
    <t>c) NAV  per  unit (Rupees per unit)</t>
  </si>
  <si>
    <t>At the beginning</t>
  </si>
  <si>
    <t>At the end</t>
  </si>
  <si>
    <t>Option</t>
  </si>
  <si>
    <t>Direct Plan - Growth</t>
  </si>
  <si>
    <t>Direct Plan - Monthly IDCW</t>
  </si>
  <si>
    <t>Regular Plan - Growth</t>
  </si>
  <si>
    <t>Regular Plan - Monthly IDCW</t>
  </si>
  <si>
    <t>d) IDCW declared during the period (Rupees per unit)</t>
  </si>
  <si>
    <t>Individual &amp; HUF</t>
  </si>
  <si>
    <t>Others</t>
  </si>
  <si>
    <t>e) Total outstanding exposure in derivative instruments at the end of the period</t>
  </si>
  <si>
    <t>Nil</t>
  </si>
  <si>
    <t>f) Total investments in foreign securities /ADR'S/GDR'S at the end of the period</t>
  </si>
  <si>
    <t>g) Repo in corporate debt</t>
  </si>
  <si>
    <t>h) Portfolio Turnover Ratio</t>
  </si>
  <si>
    <t>i) Exposure to securities classified as below investment grade or default as on 28-Feb-2025</t>
  </si>
  <si>
    <t>Name of The security</t>
  </si>
  <si>
    <t xml:space="preserve">ISIN </t>
  </si>
  <si>
    <t>Net receivable/Market value  (Rs. Lakh)</t>
  </si>
  <si>
    <t>% to NAV</t>
  </si>
  <si>
    <t>Total Amount(Principal &amp; Interest)  (Rs. Lakh)</t>
  </si>
  <si>
    <t xml:space="preserve">IL&amp;FS Financial Services Ltd. 24SEP18 CP </t>
  </si>
  <si>
    <t>INE121H14JU3</t>
  </si>
  <si>
    <t>ISIN</t>
  </si>
  <si>
    <t>NAME OF THE SECURITY</t>
  </si>
  <si>
    <t>VALUE OF THE SECURITY CONSIDERED UNDER NET RECEIVABLES</t>
  </si>
  <si>
    <t>% TO AUM</t>
  </si>
  <si>
    <t>INE528G08394</t>
  </si>
  <si>
    <t>9%-YES BANK LTD-NCD-Call opt-18/10/2022-Perpetual Bond $</t>
  </si>
  <si>
    <t>TOTAL AMOUNT INCLUDING INTEREST DUE TO THE SCHEME</t>
  </si>
  <si>
    <t>TOTAL AMOUNT DUE</t>
  </si>
  <si>
    <t>PRINCIPAL (Rs. in Lacs)</t>
  </si>
  <si>
    <t>Interest Accrued till 05 Mar 2020
(Rs. in Lacs)</t>
  </si>
  <si>
    <t>Total 
(Rs. in Lacs)</t>
  </si>
  <si>
    <t>% to AUM as on 28-Feb-2025</t>
  </si>
  <si>
    <t>$ Yes Bank Limited Reconstruction Scheme 2020” was notified in the Official Gazette on March 13, 2020. Based on that, the Basel III Additional Tier I Bonds (ISIN - INE528G08394) were written down in the scheme along with the Interest accrued.</t>
  </si>
  <si>
    <t>Portfolio Information</t>
  </si>
  <si>
    <t>Scheme Name :</t>
  </si>
  <si>
    <t>Description (if any)</t>
  </si>
  <si>
    <t xml:space="preserve">Annualised Portfolio YTM %* : </t>
  </si>
  <si>
    <t>Macaulay Duration (years) - only for Debt portion (years)</t>
  </si>
  <si>
    <t>Residual Maturity (years) - only for Debt portion (years)</t>
  </si>
  <si>
    <t xml:space="preserve">As on (Date) </t>
  </si>
  <si>
    <t>28-Feb-2025</t>
  </si>
  <si>
    <t>*** in case of semi annual YTM,  it will be annualised </t>
  </si>
  <si>
    <t>Scheme Riskometer :</t>
  </si>
  <si>
    <t>Tier I Benchmark Riskometer :</t>
  </si>
  <si>
    <t xml:space="preserve">           CRISIL Hybrid 35 Plus 65 - Aggressive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</si>
</sst>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1014009]###0.00;\(###0.00\)"/>
    <numFmt numFmtId="165" formatCode="[$-1014009]General"/>
    <numFmt numFmtId="166" formatCode="[$-1014009]###0;\(###0\)"/>
    <numFmt numFmtId="167" formatCode="[$-1014009]###0.00%;\(###0.00%\)"/>
    <numFmt numFmtId="168" formatCode="[$-1014009]###0.0000;\(###0.0000\)"/>
    <numFmt numFmtId="169" formatCode="[$-1014009]#,##0.00\ %;\(#,##0.00\)"/>
    <numFmt numFmtId="170" formatCode="[$-1014009]#.0000"/>
    <numFmt numFmtId="171" formatCode="[$-1014009]#,##0.000000;\-#,##0.000000"/>
    <numFmt numFmtId="172" formatCode="[$-1014009]#,##0.00%"/>
    <numFmt numFmtId="173" formatCode="[$-1014009]#,##0.00;\(#,##0.00\)"/>
  </numFmts>
  <fonts count="17"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i/>
      <sz val="10"/>
      <color indexed="8"/>
      <name val="Calibri"/>
      <family val="2"/>
    </font>
    <font>
      <b/>
      <sz val="10"/>
      <name val="Arial"/>
      <family val="2"/>
    </font>
    <font>
      <b/>
      <sz val="9"/>
      <color indexed="8"/>
      <name val="Calibri"/>
      <family val="2"/>
    </font>
    <font>
      <sz val="10"/>
      <name val="Calibri"/>
      <family val="2"/>
    </font>
    <font>
      <sz val="10"/>
      <color theme="1"/>
      <name val="Calibri"/>
      <family val="2"/>
    </font>
    <font>
      <b/>
      <sz val="10"/>
      <color theme="1"/>
      <name val="Calibri"/>
      <family val="2"/>
    </font>
    <font>
      <sz val="10"/>
      <name val="Arial"/>
      <family val="2"/>
    </font>
    <font>
      <b/>
      <sz val="11"/>
      <name val="Aptos Narrow"/>
      <family val="2"/>
      <scheme val="minor"/>
    </font>
    <font>
      <sz val="11"/>
      <name val="Aptos Narrow"/>
      <family val="2"/>
      <scheme val="minor"/>
    </font>
    <font>
      <b/>
      <sz val="10"/>
      <name val="Calibri"/>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alignment wrapText="1"/>
    </xf>
    <xf numFmtId="43" fontId="13" fillId="0" borderId="0" applyFont="0" applyFill="0" applyBorder="0" applyAlignment="0" applyProtection="0"/>
    <xf numFmtId="9" fontId="13" fillId="0" borderId="0" applyFont="0" applyFill="0" applyBorder="0" applyAlignment="0" applyProtection="0"/>
    <xf numFmtId="0" fontId="3" fillId="0" borderId="0" applyNumberFormat="0" applyFill="0" applyBorder="0" applyAlignment="0" applyProtection="0">
      <alignment wrapText="1"/>
    </xf>
    <xf numFmtId="0" fontId="1" fillId="0" borderId="0"/>
    <xf numFmtId="0" fontId="13" fillId="0" borderId="0">
      <alignment wrapText="1"/>
    </xf>
  </cellStyleXfs>
  <cellXfs count="96">
    <xf numFmtId="0" fontId="0" fillId="0" borderId="0" xfId="0">
      <alignment wrapText="1"/>
    </xf>
    <xf numFmtId="0" fontId="2" fillId="0" borderId="1" xfId="0" applyFont="1" applyBorder="1" applyAlignment="1">
      <alignment horizontal="center" vertical="center" wrapText="1" readingOrder="1"/>
    </xf>
    <xf numFmtId="0" fontId="4" fillId="0" borderId="0" xfId="3" applyFont="1" applyFill="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0" fillId="0" borderId="0" xfId="0" applyAlignment="1">
      <alignment horizontal="center" vertical="center" wrapText="1"/>
    </xf>
    <xf numFmtId="0" fontId="5" fillId="0" borderId="4" xfId="0" applyFont="1" applyBorder="1" applyAlignment="1">
      <alignment horizontal="right" vertical="top" wrapText="1" readingOrder="1"/>
    </xf>
    <xf numFmtId="0" fontId="6" fillId="0" borderId="4"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165" fontId="5" fillId="0" borderId="4" xfId="0" applyNumberFormat="1" applyFont="1" applyBorder="1" applyAlignment="1">
      <alignment horizontal="right" vertical="center" wrapText="1" readingOrder="1"/>
    </xf>
    <xf numFmtId="0" fontId="5" fillId="0" borderId="4" xfId="0" applyFont="1" applyBorder="1" applyAlignment="1">
      <alignment horizontal="left" vertical="center" wrapText="1" readingOrder="1"/>
    </xf>
    <xf numFmtId="166" fontId="5" fillId="0" borderId="4" xfId="0" applyNumberFormat="1" applyFont="1" applyBorder="1" applyAlignment="1">
      <alignment horizontal="right" vertical="center" wrapText="1" readingOrder="1"/>
    </xf>
    <xf numFmtId="164" fontId="5" fillId="0" borderId="4" xfId="0" applyNumberFormat="1" applyFont="1" applyBorder="1" applyAlignment="1">
      <alignment horizontal="right" vertical="center" wrapText="1" readingOrder="1"/>
    </xf>
    <xf numFmtId="167" fontId="5" fillId="0" borderId="4" xfId="0" applyNumberFormat="1" applyFont="1" applyBorder="1" applyAlignment="1">
      <alignment horizontal="right" vertical="center" wrapText="1" readingOrder="1"/>
    </xf>
    <xf numFmtId="164" fontId="6" fillId="0" borderId="4" xfId="0" applyNumberFormat="1" applyFont="1" applyBorder="1" applyAlignment="1">
      <alignment horizontal="right" vertical="center" wrapText="1" readingOrder="1"/>
    </xf>
    <xf numFmtId="167" fontId="6" fillId="0" borderId="4"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6" fillId="0" borderId="4" xfId="0" applyFont="1" applyBorder="1" applyAlignment="1">
      <alignment horizontal="right" vertical="center" wrapText="1" readingOrder="1"/>
    </xf>
    <xf numFmtId="0" fontId="5" fillId="0" borderId="4" xfId="0" applyFont="1" applyBorder="1" applyAlignment="1">
      <alignment horizontal="right" vertical="center" wrapText="1" readingOrder="1"/>
    </xf>
    <xf numFmtId="168" fontId="5" fillId="0" borderId="4" xfId="0" applyNumberFormat="1" applyFont="1" applyBorder="1" applyAlignment="1">
      <alignment horizontal="right" vertical="center" wrapText="1" readingOrder="1"/>
    </xf>
    <xf numFmtId="169" fontId="6" fillId="0" borderId="4" xfId="0" applyNumberFormat="1" applyFont="1" applyBorder="1" applyAlignment="1">
      <alignment horizontal="right" vertical="center" wrapText="1" readingOrder="1"/>
    </xf>
    <xf numFmtId="0" fontId="7" fillId="0" borderId="5" xfId="0" applyFont="1" applyBorder="1" applyAlignment="1">
      <alignment horizontal="left" vertical="center" wrapText="1" readingOrder="1"/>
    </xf>
    <xf numFmtId="0" fontId="7" fillId="0" borderId="5" xfId="0" applyFont="1" applyBorder="1" applyAlignment="1">
      <alignment horizontal="right" vertical="center" wrapText="1" readingOrder="1"/>
    </xf>
    <xf numFmtId="0" fontId="7" fillId="0" borderId="0" xfId="0" applyFont="1" applyAlignment="1">
      <alignment horizontal="left" vertical="center" wrapText="1" readingOrder="1"/>
    </xf>
    <xf numFmtId="0" fontId="5" fillId="0" borderId="0" xfId="0" applyFont="1" applyAlignment="1">
      <alignment horizontal="left" vertical="center" wrapText="1" readingOrder="1"/>
    </xf>
    <xf numFmtId="0" fontId="8" fillId="0" borderId="0" xfId="0" applyFont="1" applyAlignment="1">
      <alignment horizontal="center" vertical="center" wrapText="1"/>
    </xf>
    <xf numFmtId="0" fontId="7" fillId="0" borderId="0" xfId="4" applyFont="1" applyAlignment="1">
      <alignment horizontal="left" vertical="center" wrapText="1" readingOrder="1"/>
    </xf>
    <xf numFmtId="0" fontId="5" fillId="0" borderId="0" xfId="0" applyFont="1" applyAlignment="1">
      <alignment horizontal="justify" vertical="top" wrapText="1" readingOrder="1"/>
    </xf>
    <xf numFmtId="0" fontId="1" fillId="0" borderId="0" xfId="4" applyAlignment="1">
      <alignment wrapText="1"/>
    </xf>
    <xf numFmtId="0" fontId="7" fillId="0" borderId="0" xfId="0" applyFont="1" applyAlignment="1">
      <alignment horizontal="righ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6" fillId="0" borderId="8" xfId="0" applyFont="1" applyBorder="1" applyAlignment="1">
      <alignment horizontal="left" vertical="center" wrapText="1" readingOrder="1"/>
    </xf>
    <xf numFmtId="0" fontId="7" fillId="0" borderId="9" xfId="0" applyFont="1" applyBorder="1" applyAlignment="1">
      <alignment horizontal="right" vertical="center" wrapText="1" readingOrder="1"/>
    </xf>
    <xf numFmtId="0" fontId="5" fillId="0" borderId="6" xfId="0" applyFont="1" applyBorder="1" applyAlignment="1">
      <alignment horizontal="left" vertical="center" wrapText="1" readingOrder="1"/>
    </xf>
    <xf numFmtId="0" fontId="5" fillId="0" borderId="8" xfId="0" applyFont="1" applyBorder="1" applyAlignment="1">
      <alignment horizontal="left" vertical="center" wrapText="1" readingOrder="1"/>
    </xf>
    <xf numFmtId="0" fontId="5" fillId="0" borderId="0" xfId="0" applyFont="1" applyAlignment="1">
      <alignment horizontal="right" vertical="top" wrapText="1" readingOrder="1"/>
    </xf>
    <xf numFmtId="0" fontId="6" fillId="0" borderId="4" xfId="0" applyFont="1" applyBorder="1" applyAlignment="1">
      <alignment horizontal="right" vertical="top" wrapText="1" readingOrder="1"/>
    </xf>
    <xf numFmtId="0" fontId="6" fillId="0" borderId="4" xfId="0" applyFont="1" applyBorder="1" applyAlignment="1">
      <alignment horizontal="left" vertical="top" wrapText="1" readingOrder="1"/>
    </xf>
    <xf numFmtId="15" fontId="6" fillId="0" borderId="4" xfId="0" applyNumberFormat="1" applyFont="1" applyBorder="1" applyAlignment="1">
      <alignment horizontal="right" vertical="top" wrapText="1" readingOrder="1"/>
    </xf>
    <xf numFmtId="170" fontId="5" fillId="0" borderId="4"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9" fillId="0" borderId="4" xfId="0" applyFont="1" applyBorder="1" applyAlignment="1">
      <alignment horizontal="left" vertical="center" wrapText="1" readingOrder="1"/>
    </xf>
    <xf numFmtId="0" fontId="9" fillId="0" borderId="4" xfId="0" applyFont="1" applyBorder="1" applyAlignment="1">
      <alignment horizontal="right" vertical="center" wrapText="1" readingOrder="1"/>
    </xf>
    <xf numFmtId="171" fontId="5" fillId="0" borderId="4" xfId="0" applyNumberFormat="1" applyFont="1" applyBorder="1" applyAlignment="1">
      <alignment horizontal="right" vertical="center" wrapText="1" readingOrder="1"/>
    </xf>
    <xf numFmtId="0" fontId="5" fillId="0" borderId="5" xfId="0" applyFont="1" applyBorder="1" applyAlignment="1">
      <alignment horizontal="left" vertical="center" wrapText="1" readingOrder="1"/>
    </xf>
    <xf numFmtId="0" fontId="6" fillId="0" borderId="5" xfId="0" applyFont="1" applyBorder="1" applyAlignment="1">
      <alignment horizontal="left" vertical="center" wrapText="1" readingOrder="1"/>
    </xf>
    <xf numFmtId="0" fontId="5" fillId="0" borderId="9" xfId="0" applyFont="1" applyBorder="1" applyAlignment="1">
      <alignment horizontal="right" vertical="top" wrapText="1" readingOrder="1"/>
    </xf>
    <xf numFmtId="172" fontId="6" fillId="0" borderId="4" xfId="0" applyNumberFormat="1" applyFont="1" applyBorder="1" applyAlignment="1">
      <alignment horizontal="left" vertical="center" wrapText="1" readingOrder="1"/>
    </xf>
    <xf numFmtId="0" fontId="10" fillId="0" borderId="0" xfId="0" applyFont="1">
      <alignment wrapText="1"/>
    </xf>
    <xf numFmtId="0" fontId="11" fillId="0" borderId="0" xfId="0" applyFont="1" applyAlignment="1">
      <alignment vertical="center"/>
    </xf>
    <xf numFmtId="0" fontId="10" fillId="0" borderId="0" xfId="0" applyFont="1" applyAlignment="1">
      <alignment vertical="center" wrapText="1"/>
    </xf>
    <xf numFmtId="0" fontId="12"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vertical="center"/>
    </xf>
    <xf numFmtId="2" fontId="10" fillId="0" borderId="1" xfId="0" applyNumberFormat="1" applyFont="1" applyBorder="1" applyAlignment="1">
      <alignment vertical="center"/>
    </xf>
    <xf numFmtId="10" fontId="11" fillId="0" borderId="1" xfId="2" applyNumberFormat="1" applyFont="1" applyFill="1" applyBorder="1" applyAlignment="1">
      <alignment vertical="center"/>
    </xf>
    <xf numFmtId="4" fontId="10" fillId="0" borderId="1" xfId="0" applyNumberFormat="1" applyFont="1" applyBorder="1" applyAlignment="1">
      <alignment vertical="center"/>
    </xf>
    <xf numFmtId="0" fontId="12" fillId="0" borderId="1" xfId="4" applyFont="1" applyBorder="1" applyAlignment="1">
      <alignment horizontal="center" vertical="center"/>
    </xf>
    <xf numFmtId="0" fontId="12" fillId="0" borderId="10" xfId="4" applyFont="1" applyBorder="1" applyAlignment="1">
      <alignment horizontal="center" vertical="center" wrapText="1"/>
    </xf>
    <xf numFmtId="0" fontId="12" fillId="0" borderId="11" xfId="4" applyFont="1" applyBorder="1" applyAlignment="1">
      <alignment horizontal="center" vertical="center" wrapText="1"/>
    </xf>
    <xf numFmtId="0" fontId="12" fillId="0" borderId="1" xfId="4" applyFont="1" applyBorder="1" applyAlignment="1">
      <alignment horizontal="center" vertical="center"/>
    </xf>
    <xf numFmtId="0" fontId="11" fillId="0" borderId="1" xfId="4" applyFont="1" applyBorder="1" applyAlignment="1">
      <alignment vertical="center"/>
    </xf>
    <xf numFmtId="0" fontId="11" fillId="0" borderId="1" xfId="4" applyFont="1" applyBorder="1" applyAlignment="1">
      <alignment vertical="center" wrapText="1"/>
    </xf>
    <xf numFmtId="0" fontId="11" fillId="0" borderId="10" xfId="1" applyNumberFormat="1" applyFont="1" applyFill="1" applyBorder="1" applyAlignment="1">
      <alignment horizontal="center" vertical="center"/>
    </xf>
    <xf numFmtId="0" fontId="11" fillId="0" borderId="11" xfId="1" applyNumberFormat="1" applyFont="1" applyFill="1" applyBorder="1" applyAlignment="1">
      <alignment horizontal="center" vertical="center"/>
    </xf>
    <xf numFmtId="0" fontId="12" fillId="0" borderId="10" xfId="4" applyFont="1" applyBorder="1" applyAlignment="1">
      <alignment horizontal="center" vertical="center"/>
    </xf>
    <xf numFmtId="0" fontId="12" fillId="0" borderId="12" xfId="4" applyFont="1" applyBorder="1" applyAlignment="1">
      <alignment horizontal="center" vertical="center"/>
    </xf>
    <xf numFmtId="0" fontId="12" fillId="0" borderId="11" xfId="4" applyFont="1" applyBorder="1" applyAlignment="1">
      <alignment horizontal="center" vertical="center"/>
    </xf>
    <xf numFmtId="0" fontId="12" fillId="0" borderId="1" xfId="4" applyFont="1" applyBorder="1" applyAlignment="1">
      <alignment horizontal="center" vertical="center" wrapText="1"/>
    </xf>
    <xf numFmtId="0" fontId="14" fillId="0" borderId="0" xfId="5" applyFont="1" applyAlignment="1">
      <alignment horizontal="center" vertical="center"/>
    </xf>
    <xf numFmtId="0" fontId="11" fillId="0" borderId="1" xfId="4" applyFont="1" applyBorder="1" applyAlignment="1">
      <alignment horizontal="left" vertical="center"/>
    </xf>
    <xf numFmtId="2" fontId="11" fillId="0" borderId="1" xfId="4" applyNumberFormat="1" applyFont="1" applyBorder="1" applyAlignment="1">
      <alignment horizontal="right" vertical="center" wrapText="1"/>
    </xf>
    <xf numFmtId="4" fontId="11" fillId="0" borderId="1" xfId="4" applyNumberFormat="1" applyFont="1" applyBorder="1" applyAlignment="1">
      <alignment horizontal="right" vertical="center"/>
    </xf>
    <xf numFmtId="10" fontId="11" fillId="0" borderId="1" xfId="2" applyNumberFormat="1" applyFont="1" applyFill="1" applyBorder="1" applyAlignment="1">
      <alignment vertical="center" wrapText="1"/>
    </xf>
    <xf numFmtId="4" fontId="15" fillId="0" borderId="0" xfId="4" applyNumberFormat="1" applyFont="1" applyAlignment="1">
      <alignment vertical="center"/>
    </xf>
    <xf numFmtId="0" fontId="11" fillId="0" borderId="10" xfId="4" applyFont="1" applyBorder="1" applyAlignment="1">
      <alignment horizontal="left" vertical="center" wrapText="1"/>
    </xf>
    <xf numFmtId="0" fontId="11" fillId="0" borderId="12" xfId="4" applyFont="1" applyBorder="1" applyAlignment="1">
      <alignment horizontal="left" vertical="center" wrapText="1"/>
    </xf>
    <xf numFmtId="0" fontId="11" fillId="0" borderId="11" xfId="4" applyFont="1" applyBorder="1" applyAlignment="1">
      <alignment horizontal="left"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6" fillId="0" borderId="11" xfId="0" applyFont="1" applyBorder="1" applyAlignment="1">
      <alignment horizontal="center" vertical="center"/>
    </xf>
    <xf numFmtId="0" fontId="5" fillId="0" borderId="1" xfId="0" applyFont="1" applyBorder="1" applyAlignment="1">
      <alignment horizontal="left" vertical="center" wrapText="1" readingOrder="1"/>
    </xf>
    <xf numFmtId="0" fontId="10" fillId="0" borderId="1" xfId="0" applyFont="1" applyBorder="1" applyAlignment="1">
      <alignment horizontal="justify" vertical="center"/>
    </xf>
    <xf numFmtId="0" fontId="5" fillId="0" borderId="10" xfId="0" applyFont="1" applyBorder="1" applyAlignment="1">
      <alignment horizontal="left" vertical="center" wrapText="1" readingOrder="1"/>
    </xf>
    <xf numFmtId="0" fontId="5" fillId="0" borderId="11" xfId="0" applyFont="1" applyBorder="1" applyAlignment="1">
      <alignment horizontal="left" vertical="center" wrapText="1" readingOrder="1"/>
    </xf>
    <xf numFmtId="0" fontId="10" fillId="0" borderId="1" xfId="0" applyFont="1" applyBorder="1" applyAlignment="1">
      <alignment horizontal="justify" vertical="center" wrapText="1"/>
    </xf>
    <xf numFmtId="173" fontId="6" fillId="0" borderId="4" xfId="0" applyNumberFormat="1" applyFont="1" applyBorder="1" applyAlignment="1">
      <alignment horizontal="left" vertical="center" wrapText="1" readingOrder="1"/>
    </xf>
    <xf numFmtId="0" fontId="16" fillId="0" borderId="1" xfId="0" applyFont="1" applyBorder="1" applyAlignment="1">
      <alignment horizontal="justify" vertical="center" wrapText="1"/>
    </xf>
    <xf numFmtId="14" fontId="10" fillId="0" borderId="1" xfId="0" quotePrefix="1" applyNumberFormat="1" applyFont="1" applyBorder="1" applyAlignment="1">
      <alignment horizontal="justify" vertical="center" wrapText="1"/>
    </xf>
    <xf numFmtId="0" fontId="5" fillId="0" borderId="12" xfId="0" applyFont="1" applyBorder="1" applyAlignment="1">
      <alignment horizontal="left" vertical="center" wrapText="1" readingOrder="1"/>
    </xf>
    <xf numFmtId="0" fontId="8" fillId="0" borderId="0" xfId="0" applyFont="1" applyAlignment="1">
      <alignment horizontal="left" vertical="top" wrapText="1"/>
    </xf>
    <xf numFmtId="0" fontId="8" fillId="0" borderId="0" xfId="0" applyFont="1" applyAlignment="1"/>
    <xf numFmtId="0" fontId="0" fillId="0" borderId="0" xfId="0" applyAlignment="1"/>
  </cellXfs>
  <cellStyles count="6">
    <cellStyle name="Comma" xfId="1" builtinId="3"/>
    <cellStyle name="Hyperlink 2" xfId="3" xr:uid="{279D324F-8E9C-474F-8EA0-FD6B031579BB}"/>
    <cellStyle name="Normal" xfId="0" builtinId="0"/>
    <cellStyle name="Normal 2" xfId="5" xr:uid="{EF35C30E-A387-4A18-A51B-2EEDB1027C25}"/>
    <cellStyle name="Normal 2 2 3 2 2 3" xfId="4" xr:uid="{BDE7EE6A-9C6F-48EE-89D2-3BEB8CA793B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239</xdr:row>
      <xdr:rowOff>0</xdr:rowOff>
    </xdr:from>
    <xdr:to>
      <xdr:col>2</xdr:col>
      <xdr:colOff>1738652</xdr:colOff>
      <xdr:row>240</xdr:row>
      <xdr:rowOff>27375</xdr:rowOff>
    </xdr:to>
    <xdr:pic>
      <xdr:nvPicPr>
        <xdr:cNvPr id="2" name="Picture 1">
          <a:extLst>
            <a:ext uri="{FF2B5EF4-FFF2-40B4-BE49-F238E27FC236}">
              <a16:creationId xmlns:a16="http://schemas.microsoft.com/office/drawing/2014/main" id="{E00C932F-5614-4F07-8875-D628090200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7320200"/>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244</xdr:row>
      <xdr:rowOff>161925</xdr:rowOff>
    </xdr:from>
    <xdr:to>
      <xdr:col>2</xdr:col>
      <xdr:colOff>1747255</xdr:colOff>
      <xdr:row>245</xdr:row>
      <xdr:rowOff>46425</xdr:rowOff>
    </xdr:to>
    <xdr:pic>
      <xdr:nvPicPr>
        <xdr:cNvPr id="3" name="Picture 2">
          <a:extLst>
            <a:ext uri="{FF2B5EF4-FFF2-40B4-BE49-F238E27FC236}">
              <a16:creationId xmlns:a16="http://schemas.microsoft.com/office/drawing/2014/main" id="{BE4A5100-D02E-4B6F-9AEE-C6E4E5FCD29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500824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B933A-8E6F-4D2C-BDBA-0BF0929DA28B}">
  <sheetPr codeName="Sheet15">
    <outlinePr summaryBelow="0" summaryRight="0"/>
  </sheetPr>
  <dimension ref="A1:Q245"/>
  <sheetViews>
    <sheetView showGridLines="0" tabSelected="1" workbookViewId="0">
      <selection sqref="A1:H1"/>
    </sheetView>
  </sheetViews>
  <sheetFormatPr defaultRowHeight="12.75" x14ac:dyDescent="0.2"/>
  <cols>
    <col min="1" max="1" width="5.85546875" bestFit="1" customWidth="1"/>
    <col min="2" max="2" width="24.140625" customWidth="1"/>
    <col min="3" max="3" width="42.140625" customWidth="1"/>
    <col min="4" max="4" width="23" bestFit="1" customWidth="1"/>
    <col min="5" max="5" width="14.5703125" bestFit="1" customWidth="1"/>
    <col min="6" max="6" width="10.140625" bestFit="1" customWidth="1"/>
    <col min="7" max="7" width="14" bestFit="1" customWidth="1"/>
    <col min="8" max="8" width="10.140625" customWidth="1"/>
    <col min="9" max="256" width="23.85546875" customWidth="1"/>
  </cols>
  <sheetData>
    <row r="1" spans="1:9" ht="15" customHeight="1" x14ac:dyDescent="0.2">
      <c r="A1" s="1" t="s">
        <v>0</v>
      </c>
      <c r="B1" s="1"/>
      <c r="C1" s="1"/>
      <c r="D1" s="1"/>
      <c r="E1" s="1"/>
      <c r="F1" s="1"/>
      <c r="G1" s="1"/>
      <c r="H1" s="1"/>
      <c r="I1" s="2" t="s">
        <v>1</v>
      </c>
    </row>
    <row r="2" spans="1:9" ht="15" customHeight="1" x14ac:dyDescent="0.2">
      <c r="A2" s="1" t="s">
        <v>2</v>
      </c>
      <c r="B2" s="1"/>
      <c r="C2" s="1"/>
      <c r="D2" s="1"/>
      <c r="E2" s="1"/>
      <c r="F2" s="1"/>
      <c r="G2" s="1"/>
      <c r="H2" s="1"/>
    </row>
    <row r="3" spans="1:9" ht="15" customHeight="1" x14ac:dyDescent="0.2">
      <c r="A3" s="1" t="s">
        <v>3</v>
      </c>
      <c r="B3" s="1"/>
      <c r="C3" s="1"/>
      <c r="D3" s="1"/>
      <c r="E3" s="1"/>
      <c r="F3" s="1"/>
      <c r="G3" s="1"/>
      <c r="H3" s="1"/>
    </row>
    <row r="4" spans="1:9" s="5" customFormat="1" ht="30" x14ac:dyDescent="0.2">
      <c r="A4" s="3" t="s">
        <v>4</v>
      </c>
      <c r="B4" s="3" t="s">
        <v>5</v>
      </c>
      <c r="C4" s="3" t="s">
        <v>6</v>
      </c>
      <c r="D4" s="3" t="s">
        <v>7</v>
      </c>
      <c r="E4" s="3" t="s">
        <v>8</v>
      </c>
      <c r="F4" s="3" t="s">
        <v>9</v>
      </c>
      <c r="G4" s="3" t="s">
        <v>10</v>
      </c>
      <c r="H4" s="4" t="s">
        <v>11</v>
      </c>
    </row>
    <row r="5" spans="1:9" x14ac:dyDescent="0.2">
      <c r="A5" s="6"/>
      <c r="B5" s="6"/>
      <c r="C5" s="7" t="s">
        <v>12</v>
      </c>
      <c r="D5" s="6"/>
      <c r="E5" s="6"/>
      <c r="F5" s="6"/>
      <c r="G5" s="6"/>
      <c r="H5" s="8" t="s">
        <v>13</v>
      </c>
    </row>
    <row r="6" spans="1:9" x14ac:dyDescent="0.2">
      <c r="A6" s="6"/>
      <c r="B6" s="6"/>
      <c r="C6" s="7" t="s">
        <v>14</v>
      </c>
      <c r="D6" s="6"/>
      <c r="E6" s="6"/>
      <c r="F6" s="6"/>
      <c r="G6" s="6"/>
      <c r="H6" s="8" t="s">
        <v>13</v>
      </c>
    </row>
    <row r="7" spans="1:9" x14ac:dyDescent="0.2">
      <c r="A7" s="9">
        <v>1</v>
      </c>
      <c r="B7" s="10" t="s">
        <v>15</v>
      </c>
      <c r="C7" s="10" t="s">
        <v>16</v>
      </c>
      <c r="D7" s="10" t="s">
        <v>17</v>
      </c>
      <c r="E7" s="11">
        <v>1975966</v>
      </c>
      <c r="F7" s="12">
        <v>23792.606606000001</v>
      </c>
      <c r="G7" s="13">
        <v>4.5437199999999997E-2</v>
      </c>
      <c r="H7" s="8" t="s">
        <v>13</v>
      </c>
    </row>
    <row r="8" spans="1:9" x14ac:dyDescent="0.2">
      <c r="A8" s="9">
        <v>2</v>
      </c>
      <c r="B8" s="10" t="s">
        <v>18</v>
      </c>
      <c r="C8" s="10" t="s">
        <v>19</v>
      </c>
      <c r="D8" s="10" t="s">
        <v>17</v>
      </c>
      <c r="E8" s="11">
        <v>1300750</v>
      </c>
      <c r="F8" s="12">
        <v>22534.192999999999</v>
      </c>
      <c r="G8" s="13">
        <v>4.3033979999999999E-2</v>
      </c>
      <c r="H8" s="8" t="s">
        <v>13</v>
      </c>
    </row>
    <row r="9" spans="1:9" x14ac:dyDescent="0.2">
      <c r="A9" s="9">
        <v>3</v>
      </c>
      <c r="B9" s="10" t="s">
        <v>20</v>
      </c>
      <c r="C9" s="10" t="s">
        <v>21</v>
      </c>
      <c r="D9" s="10" t="s">
        <v>22</v>
      </c>
      <c r="E9" s="11">
        <v>1785802</v>
      </c>
      <c r="F9" s="12">
        <v>21431.409801999998</v>
      </c>
      <c r="G9" s="13">
        <v>4.0927980000000003E-2</v>
      </c>
      <c r="H9" s="8" t="s">
        <v>13</v>
      </c>
    </row>
    <row r="10" spans="1:9" x14ac:dyDescent="0.2">
      <c r="A10" s="9">
        <v>4</v>
      </c>
      <c r="B10" s="10" t="s">
        <v>23</v>
      </c>
      <c r="C10" s="10" t="s">
        <v>24</v>
      </c>
      <c r="D10" s="10" t="s">
        <v>25</v>
      </c>
      <c r="E10" s="11">
        <v>1000000</v>
      </c>
      <c r="F10" s="12">
        <v>15702</v>
      </c>
      <c r="G10" s="13">
        <v>2.9986410000000002E-2</v>
      </c>
      <c r="H10" s="8" t="s">
        <v>13</v>
      </c>
    </row>
    <row r="11" spans="1:9" x14ac:dyDescent="0.2">
      <c r="A11" s="9">
        <v>5</v>
      </c>
      <c r="B11" s="10" t="s">
        <v>26</v>
      </c>
      <c r="C11" s="10" t="s">
        <v>27</v>
      </c>
      <c r="D11" s="10" t="s">
        <v>28</v>
      </c>
      <c r="E11" s="11">
        <v>930000</v>
      </c>
      <c r="F11" s="12">
        <v>15695.61</v>
      </c>
      <c r="G11" s="13">
        <v>2.9974210000000001E-2</v>
      </c>
      <c r="H11" s="8" t="s">
        <v>13</v>
      </c>
    </row>
    <row r="12" spans="1:9" x14ac:dyDescent="0.2">
      <c r="A12" s="9">
        <v>6</v>
      </c>
      <c r="B12" s="10" t="s">
        <v>29</v>
      </c>
      <c r="C12" s="10" t="s">
        <v>30</v>
      </c>
      <c r="D12" s="10" t="s">
        <v>17</v>
      </c>
      <c r="E12" s="11">
        <v>1931920</v>
      </c>
      <c r="F12" s="12">
        <v>13307.06496</v>
      </c>
      <c r="G12" s="13">
        <v>2.541276E-2</v>
      </c>
      <c r="H12" s="8" t="s">
        <v>13</v>
      </c>
    </row>
    <row r="13" spans="1:9" x14ac:dyDescent="0.2">
      <c r="A13" s="9">
        <v>7</v>
      </c>
      <c r="B13" s="10" t="s">
        <v>31</v>
      </c>
      <c r="C13" s="10" t="s">
        <v>32</v>
      </c>
      <c r="D13" s="10" t="s">
        <v>33</v>
      </c>
      <c r="E13" s="11">
        <v>316000</v>
      </c>
      <c r="F13" s="12">
        <v>9997.7659999999996</v>
      </c>
      <c r="G13" s="13">
        <v>1.9092930000000001E-2</v>
      </c>
      <c r="H13" s="8" t="s">
        <v>13</v>
      </c>
    </row>
    <row r="14" spans="1:9" x14ac:dyDescent="0.2">
      <c r="A14" s="9">
        <v>8</v>
      </c>
      <c r="B14" s="10" t="s">
        <v>34</v>
      </c>
      <c r="C14" s="10" t="s">
        <v>35</v>
      </c>
      <c r="D14" s="10" t="s">
        <v>17</v>
      </c>
      <c r="E14" s="11">
        <v>913144</v>
      </c>
      <c r="F14" s="12">
        <v>9273.4338919999991</v>
      </c>
      <c r="G14" s="13">
        <v>1.7709659999999999E-2</v>
      </c>
      <c r="H14" s="8" t="s">
        <v>13</v>
      </c>
    </row>
    <row r="15" spans="1:9" x14ac:dyDescent="0.2">
      <c r="A15" s="9">
        <v>9</v>
      </c>
      <c r="B15" s="10" t="s">
        <v>36</v>
      </c>
      <c r="C15" s="10" t="s">
        <v>37</v>
      </c>
      <c r="D15" s="10" t="s">
        <v>17</v>
      </c>
      <c r="E15" s="11">
        <v>486117</v>
      </c>
      <c r="F15" s="12">
        <v>9250.5634515000002</v>
      </c>
      <c r="G15" s="13">
        <v>1.7665980000000001E-2</v>
      </c>
      <c r="H15" s="8" t="s">
        <v>13</v>
      </c>
    </row>
    <row r="16" spans="1:9" x14ac:dyDescent="0.2">
      <c r="A16" s="9">
        <v>10</v>
      </c>
      <c r="B16" s="10" t="s">
        <v>38</v>
      </c>
      <c r="C16" s="10" t="s">
        <v>39</v>
      </c>
      <c r="D16" s="10" t="s">
        <v>28</v>
      </c>
      <c r="E16" s="11">
        <v>252500</v>
      </c>
      <c r="F16" s="12">
        <v>8795.2062499999993</v>
      </c>
      <c r="G16" s="13">
        <v>1.679638E-2</v>
      </c>
      <c r="H16" s="8" t="s">
        <v>13</v>
      </c>
    </row>
    <row r="17" spans="1:8" x14ac:dyDescent="0.2">
      <c r="A17" s="9">
        <v>11</v>
      </c>
      <c r="B17" s="10" t="s">
        <v>40</v>
      </c>
      <c r="C17" s="10" t="s">
        <v>41</v>
      </c>
      <c r="D17" s="10" t="s">
        <v>42</v>
      </c>
      <c r="E17" s="11">
        <v>1850000</v>
      </c>
      <c r="F17" s="12">
        <v>8551.625</v>
      </c>
      <c r="G17" s="13">
        <v>1.6331200000000001E-2</v>
      </c>
      <c r="H17" s="8" t="s">
        <v>13</v>
      </c>
    </row>
    <row r="18" spans="1:8" ht="25.5" x14ac:dyDescent="0.2">
      <c r="A18" s="9">
        <v>12</v>
      </c>
      <c r="B18" s="10" t="s">
        <v>43</v>
      </c>
      <c r="C18" s="10" t="s">
        <v>44</v>
      </c>
      <c r="D18" s="10" t="s">
        <v>45</v>
      </c>
      <c r="E18" s="11">
        <v>525000</v>
      </c>
      <c r="F18" s="12">
        <v>8364.5625</v>
      </c>
      <c r="G18" s="13">
        <v>1.5973970000000001E-2</v>
      </c>
      <c r="H18" s="8" t="s">
        <v>13</v>
      </c>
    </row>
    <row r="19" spans="1:8" x14ac:dyDescent="0.2">
      <c r="A19" s="9">
        <v>13</v>
      </c>
      <c r="B19" s="10" t="s">
        <v>46</v>
      </c>
      <c r="C19" s="10" t="s">
        <v>47</v>
      </c>
      <c r="D19" s="10" t="s">
        <v>48</v>
      </c>
      <c r="E19" s="11">
        <v>1332500</v>
      </c>
      <c r="F19" s="12">
        <v>8225.5224999999991</v>
      </c>
      <c r="G19" s="13">
        <v>1.5708440000000001E-2</v>
      </c>
      <c r="H19" s="8" t="s">
        <v>13</v>
      </c>
    </row>
    <row r="20" spans="1:8" x14ac:dyDescent="0.2">
      <c r="A20" s="9">
        <v>14</v>
      </c>
      <c r="B20" s="10" t="s">
        <v>49</v>
      </c>
      <c r="C20" s="10" t="s">
        <v>50</v>
      </c>
      <c r="D20" s="10" t="s">
        <v>28</v>
      </c>
      <c r="E20" s="11">
        <v>486000</v>
      </c>
      <c r="F20" s="12">
        <v>7654.7430000000004</v>
      </c>
      <c r="G20" s="13">
        <v>1.461841E-2</v>
      </c>
      <c r="H20" s="8" t="s">
        <v>13</v>
      </c>
    </row>
    <row r="21" spans="1:8" x14ac:dyDescent="0.2">
      <c r="A21" s="9">
        <v>15</v>
      </c>
      <c r="B21" s="10" t="s">
        <v>51</v>
      </c>
      <c r="C21" s="10" t="s">
        <v>52</v>
      </c>
      <c r="D21" s="10" t="s">
        <v>53</v>
      </c>
      <c r="E21" s="11">
        <v>57000</v>
      </c>
      <c r="F21" s="12">
        <v>6809.1345000000001</v>
      </c>
      <c r="G21" s="13">
        <v>1.3003539999999999E-2</v>
      </c>
      <c r="H21" s="8" t="s">
        <v>13</v>
      </c>
    </row>
    <row r="22" spans="1:8" x14ac:dyDescent="0.2">
      <c r="A22" s="9">
        <v>16</v>
      </c>
      <c r="B22" s="10" t="s">
        <v>54</v>
      </c>
      <c r="C22" s="10" t="s">
        <v>55</v>
      </c>
      <c r="D22" s="10" t="s">
        <v>56</v>
      </c>
      <c r="E22" s="11">
        <v>500000</v>
      </c>
      <c r="F22" s="12">
        <v>6422.25</v>
      </c>
      <c r="G22" s="13">
        <v>1.22647E-2</v>
      </c>
      <c r="H22" s="8" t="s">
        <v>13</v>
      </c>
    </row>
    <row r="23" spans="1:8" x14ac:dyDescent="0.2">
      <c r="A23" s="9">
        <v>17</v>
      </c>
      <c r="B23" s="10" t="s">
        <v>57</v>
      </c>
      <c r="C23" s="10" t="s">
        <v>58</v>
      </c>
      <c r="D23" s="10" t="s">
        <v>42</v>
      </c>
      <c r="E23" s="11">
        <v>113905</v>
      </c>
      <c r="F23" s="12">
        <v>6411.3137825000003</v>
      </c>
      <c r="G23" s="13">
        <v>1.2243810000000001E-2</v>
      </c>
      <c r="H23" s="8" t="s">
        <v>13</v>
      </c>
    </row>
    <row r="24" spans="1:8" x14ac:dyDescent="0.2">
      <c r="A24" s="9">
        <v>18</v>
      </c>
      <c r="B24" s="10" t="s">
        <v>59</v>
      </c>
      <c r="C24" s="10" t="s">
        <v>60</v>
      </c>
      <c r="D24" s="10" t="s">
        <v>61</v>
      </c>
      <c r="E24" s="11">
        <v>350000</v>
      </c>
      <c r="F24" s="12">
        <v>5834.3249999999998</v>
      </c>
      <c r="G24" s="13">
        <v>1.114192E-2</v>
      </c>
      <c r="H24" s="8" t="s">
        <v>13</v>
      </c>
    </row>
    <row r="25" spans="1:8" x14ac:dyDescent="0.2">
      <c r="A25" s="9">
        <v>19</v>
      </c>
      <c r="B25" s="10" t="s">
        <v>62</v>
      </c>
      <c r="C25" s="10" t="s">
        <v>63</v>
      </c>
      <c r="D25" s="10" t="s">
        <v>64</v>
      </c>
      <c r="E25" s="11">
        <v>1855000</v>
      </c>
      <c r="F25" s="12">
        <v>5777.3975</v>
      </c>
      <c r="G25" s="13">
        <v>1.103321E-2</v>
      </c>
      <c r="H25" s="8" t="s">
        <v>13</v>
      </c>
    </row>
    <row r="26" spans="1:8" x14ac:dyDescent="0.2">
      <c r="A26" s="9">
        <v>20</v>
      </c>
      <c r="B26" s="10" t="s">
        <v>65</v>
      </c>
      <c r="C26" s="10" t="s">
        <v>66</v>
      </c>
      <c r="D26" s="10" t="s">
        <v>67</v>
      </c>
      <c r="E26" s="11">
        <v>225000</v>
      </c>
      <c r="F26" s="12">
        <v>5698.125</v>
      </c>
      <c r="G26" s="13">
        <v>1.088182E-2</v>
      </c>
      <c r="H26" s="8" t="s">
        <v>13</v>
      </c>
    </row>
    <row r="27" spans="1:8" x14ac:dyDescent="0.2">
      <c r="A27" s="9">
        <v>21</v>
      </c>
      <c r="B27" s="10" t="s">
        <v>68</v>
      </c>
      <c r="C27" s="10" t="s">
        <v>69</v>
      </c>
      <c r="D27" s="10" t="s">
        <v>22</v>
      </c>
      <c r="E27" s="11">
        <v>2400000</v>
      </c>
      <c r="F27" s="12">
        <v>5695.2</v>
      </c>
      <c r="G27" s="13">
        <v>1.0876230000000001E-2</v>
      </c>
      <c r="H27" s="8" t="s">
        <v>13</v>
      </c>
    </row>
    <row r="28" spans="1:8" ht="25.5" x14ac:dyDescent="0.2">
      <c r="A28" s="9">
        <v>22</v>
      </c>
      <c r="B28" s="10" t="s">
        <v>70</v>
      </c>
      <c r="C28" s="10" t="s">
        <v>71</v>
      </c>
      <c r="D28" s="10" t="s">
        <v>45</v>
      </c>
      <c r="E28" s="11">
        <v>110000</v>
      </c>
      <c r="F28" s="12">
        <v>5110.82</v>
      </c>
      <c r="G28" s="13">
        <v>9.7602299999999999E-3</v>
      </c>
      <c r="H28" s="8" t="s">
        <v>13</v>
      </c>
    </row>
    <row r="29" spans="1:8" x14ac:dyDescent="0.2">
      <c r="A29" s="9">
        <v>23</v>
      </c>
      <c r="B29" s="10" t="s">
        <v>72</v>
      </c>
      <c r="C29" s="10" t="s">
        <v>73</v>
      </c>
      <c r="D29" s="10" t="s">
        <v>67</v>
      </c>
      <c r="E29" s="11">
        <v>600000</v>
      </c>
      <c r="F29" s="12">
        <v>4955.3999999999996</v>
      </c>
      <c r="G29" s="13">
        <v>9.4634200000000002E-3</v>
      </c>
      <c r="H29" s="8" t="s">
        <v>13</v>
      </c>
    </row>
    <row r="30" spans="1:8" x14ac:dyDescent="0.2">
      <c r="A30" s="9">
        <v>24</v>
      </c>
      <c r="B30" s="10" t="s">
        <v>74</v>
      </c>
      <c r="C30" s="10" t="s">
        <v>75</v>
      </c>
      <c r="D30" s="10" t="s">
        <v>76</v>
      </c>
      <c r="E30" s="11">
        <v>48500</v>
      </c>
      <c r="F30" s="12">
        <v>4912.2982499999998</v>
      </c>
      <c r="G30" s="13">
        <v>9.3811099999999998E-3</v>
      </c>
      <c r="H30" s="8" t="s">
        <v>13</v>
      </c>
    </row>
    <row r="31" spans="1:8" x14ac:dyDescent="0.2">
      <c r="A31" s="9">
        <v>25</v>
      </c>
      <c r="B31" s="10" t="s">
        <v>77</v>
      </c>
      <c r="C31" s="10" t="s">
        <v>78</v>
      </c>
      <c r="D31" s="10" t="s">
        <v>79</v>
      </c>
      <c r="E31" s="11">
        <v>1169771</v>
      </c>
      <c r="F31" s="12">
        <v>4620.5954499999998</v>
      </c>
      <c r="G31" s="13">
        <v>8.82404E-3</v>
      </c>
      <c r="H31" s="8" t="s">
        <v>13</v>
      </c>
    </row>
    <row r="32" spans="1:8" x14ac:dyDescent="0.2">
      <c r="A32" s="9">
        <v>26</v>
      </c>
      <c r="B32" s="10" t="s">
        <v>80</v>
      </c>
      <c r="C32" s="10" t="s">
        <v>81</v>
      </c>
      <c r="D32" s="10" t="s">
        <v>53</v>
      </c>
      <c r="E32" s="11">
        <v>57000</v>
      </c>
      <c r="F32" s="12">
        <v>4504.6530000000002</v>
      </c>
      <c r="G32" s="13">
        <v>8.6026200000000001E-3</v>
      </c>
      <c r="H32" s="8" t="s">
        <v>13</v>
      </c>
    </row>
    <row r="33" spans="1:8" ht="25.5" x14ac:dyDescent="0.2">
      <c r="A33" s="9">
        <v>27</v>
      </c>
      <c r="B33" s="10" t="s">
        <v>82</v>
      </c>
      <c r="C33" s="10" t="s">
        <v>83</v>
      </c>
      <c r="D33" s="10" t="s">
        <v>84</v>
      </c>
      <c r="E33" s="11">
        <v>464623</v>
      </c>
      <c r="F33" s="12">
        <v>4477.5718509999997</v>
      </c>
      <c r="G33" s="13">
        <v>8.5509100000000001E-3</v>
      </c>
      <c r="H33" s="8" t="s">
        <v>13</v>
      </c>
    </row>
    <row r="34" spans="1:8" x14ac:dyDescent="0.2">
      <c r="A34" s="9">
        <v>28</v>
      </c>
      <c r="B34" s="10" t="s">
        <v>85</v>
      </c>
      <c r="C34" s="10" t="s">
        <v>86</v>
      </c>
      <c r="D34" s="10" t="s">
        <v>76</v>
      </c>
      <c r="E34" s="11">
        <v>186860</v>
      </c>
      <c r="F34" s="12">
        <v>4310.2061899999999</v>
      </c>
      <c r="G34" s="13">
        <v>8.2312800000000005E-3</v>
      </c>
      <c r="H34" s="8" t="s">
        <v>13</v>
      </c>
    </row>
    <row r="35" spans="1:8" ht="25.5" x14ac:dyDescent="0.2">
      <c r="A35" s="9">
        <v>29</v>
      </c>
      <c r="B35" s="10" t="s">
        <v>87</v>
      </c>
      <c r="C35" s="10" t="s">
        <v>88</v>
      </c>
      <c r="D35" s="10" t="s">
        <v>45</v>
      </c>
      <c r="E35" s="11">
        <v>480000</v>
      </c>
      <c r="F35" s="12">
        <v>4207.68</v>
      </c>
      <c r="G35" s="13">
        <v>8.0354899999999993E-3</v>
      </c>
      <c r="H35" s="8" t="s">
        <v>13</v>
      </c>
    </row>
    <row r="36" spans="1:8" x14ac:dyDescent="0.2">
      <c r="A36" s="9">
        <v>30</v>
      </c>
      <c r="B36" s="10" t="s">
        <v>89</v>
      </c>
      <c r="C36" s="10" t="s">
        <v>90</v>
      </c>
      <c r="D36" s="10" t="s">
        <v>56</v>
      </c>
      <c r="E36" s="11">
        <v>960000</v>
      </c>
      <c r="F36" s="12">
        <v>4186.08</v>
      </c>
      <c r="G36" s="13">
        <v>7.9942399999999997E-3</v>
      </c>
      <c r="H36" s="8" t="s">
        <v>13</v>
      </c>
    </row>
    <row r="37" spans="1:8" ht="25.5" x14ac:dyDescent="0.2">
      <c r="A37" s="9">
        <v>31</v>
      </c>
      <c r="B37" s="10" t="s">
        <v>91</v>
      </c>
      <c r="C37" s="10" t="s">
        <v>92</v>
      </c>
      <c r="D37" s="10" t="s">
        <v>45</v>
      </c>
      <c r="E37" s="11">
        <v>365000</v>
      </c>
      <c r="F37" s="12">
        <v>4075.2249999999999</v>
      </c>
      <c r="G37" s="13">
        <v>7.7825400000000001E-3</v>
      </c>
      <c r="H37" s="8" t="s">
        <v>13</v>
      </c>
    </row>
    <row r="38" spans="1:8" x14ac:dyDescent="0.2">
      <c r="A38" s="9">
        <v>32</v>
      </c>
      <c r="B38" s="10" t="s">
        <v>93</v>
      </c>
      <c r="C38" s="10" t="s">
        <v>94</v>
      </c>
      <c r="D38" s="10" t="s">
        <v>17</v>
      </c>
      <c r="E38" s="11">
        <v>790000</v>
      </c>
      <c r="F38" s="12">
        <v>4035.32</v>
      </c>
      <c r="G38" s="13">
        <v>7.70633E-3</v>
      </c>
      <c r="H38" s="8" t="s">
        <v>13</v>
      </c>
    </row>
    <row r="39" spans="1:8" x14ac:dyDescent="0.2">
      <c r="A39" s="9">
        <v>33</v>
      </c>
      <c r="B39" s="10" t="s">
        <v>95</v>
      </c>
      <c r="C39" s="10" t="s">
        <v>96</v>
      </c>
      <c r="D39" s="10" t="s">
        <v>97</v>
      </c>
      <c r="E39" s="11">
        <v>125000</v>
      </c>
      <c r="F39" s="12">
        <v>3928.875</v>
      </c>
      <c r="G39" s="13">
        <v>7.5030499999999998E-3</v>
      </c>
      <c r="H39" s="8" t="s">
        <v>13</v>
      </c>
    </row>
    <row r="40" spans="1:8" x14ac:dyDescent="0.2">
      <c r="A40" s="9">
        <v>34</v>
      </c>
      <c r="B40" s="10" t="s">
        <v>98</v>
      </c>
      <c r="C40" s="10" t="s">
        <v>99</v>
      </c>
      <c r="D40" s="10" t="s">
        <v>28</v>
      </c>
      <c r="E40" s="11">
        <v>254000</v>
      </c>
      <c r="F40" s="12">
        <v>3779.1390000000001</v>
      </c>
      <c r="G40" s="13">
        <v>7.2170999999999997E-3</v>
      </c>
      <c r="H40" s="8" t="s">
        <v>13</v>
      </c>
    </row>
    <row r="41" spans="1:8" x14ac:dyDescent="0.2">
      <c r="A41" s="9">
        <v>35</v>
      </c>
      <c r="B41" s="10" t="s">
        <v>100</v>
      </c>
      <c r="C41" s="10" t="s">
        <v>101</v>
      </c>
      <c r="D41" s="10" t="s">
        <v>48</v>
      </c>
      <c r="E41" s="11">
        <v>365785</v>
      </c>
      <c r="F41" s="12">
        <v>3726.0689025000001</v>
      </c>
      <c r="G41" s="13">
        <v>7.1157499999999997E-3</v>
      </c>
      <c r="H41" s="8" t="s">
        <v>13</v>
      </c>
    </row>
    <row r="42" spans="1:8" x14ac:dyDescent="0.2">
      <c r="A42" s="9">
        <v>36</v>
      </c>
      <c r="B42" s="10" t="s">
        <v>102</v>
      </c>
      <c r="C42" s="10" t="s">
        <v>103</v>
      </c>
      <c r="D42" s="10" t="s">
        <v>104</v>
      </c>
      <c r="E42" s="11">
        <v>675000</v>
      </c>
      <c r="F42" s="12">
        <v>3723.3</v>
      </c>
      <c r="G42" s="13">
        <v>7.1104599999999999E-3</v>
      </c>
      <c r="H42" s="8" t="s">
        <v>13</v>
      </c>
    </row>
    <row r="43" spans="1:8" ht="25.5" x14ac:dyDescent="0.2">
      <c r="A43" s="9">
        <v>37</v>
      </c>
      <c r="B43" s="10" t="s">
        <v>105</v>
      </c>
      <c r="C43" s="10" t="s">
        <v>106</v>
      </c>
      <c r="D43" s="10" t="s">
        <v>45</v>
      </c>
      <c r="E43" s="11">
        <v>195000</v>
      </c>
      <c r="F43" s="12">
        <v>3714.0675000000001</v>
      </c>
      <c r="G43" s="13">
        <v>7.0928299999999996E-3</v>
      </c>
      <c r="H43" s="8" t="s">
        <v>13</v>
      </c>
    </row>
    <row r="44" spans="1:8" x14ac:dyDescent="0.2">
      <c r="A44" s="9">
        <v>38</v>
      </c>
      <c r="B44" s="10" t="s">
        <v>107</v>
      </c>
      <c r="C44" s="10" t="s">
        <v>108</v>
      </c>
      <c r="D44" s="10" t="s">
        <v>109</v>
      </c>
      <c r="E44" s="11">
        <v>1498789</v>
      </c>
      <c r="F44" s="12">
        <v>3690.7679125</v>
      </c>
      <c r="G44" s="13">
        <v>7.0483300000000002E-3</v>
      </c>
      <c r="H44" s="8" t="s">
        <v>13</v>
      </c>
    </row>
    <row r="45" spans="1:8" ht="25.5" x14ac:dyDescent="0.2">
      <c r="A45" s="9">
        <v>39</v>
      </c>
      <c r="B45" s="10" t="s">
        <v>110</v>
      </c>
      <c r="C45" s="10" t="s">
        <v>111</v>
      </c>
      <c r="D45" s="10" t="s">
        <v>84</v>
      </c>
      <c r="E45" s="11">
        <v>605000</v>
      </c>
      <c r="F45" s="12">
        <v>3633.63</v>
      </c>
      <c r="G45" s="13">
        <v>6.9392100000000003E-3</v>
      </c>
      <c r="H45" s="8" t="s">
        <v>13</v>
      </c>
    </row>
    <row r="46" spans="1:8" x14ac:dyDescent="0.2">
      <c r="A46" s="9">
        <v>40</v>
      </c>
      <c r="B46" s="10" t="s">
        <v>112</v>
      </c>
      <c r="C46" s="10" t="s">
        <v>113</v>
      </c>
      <c r="D46" s="10" t="s">
        <v>114</v>
      </c>
      <c r="E46" s="11">
        <v>569100</v>
      </c>
      <c r="F46" s="12">
        <v>3563.1351</v>
      </c>
      <c r="G46" s="13">
        <v>6.8045900000000001E-3</v>
      </c>
      <c r="H46" s="8" t="s">
        <v>13</v>
      </c>
    </row>
    <row r="47" spans="1:8" x14ac:dyDescent="0.2">
      <c r="A47" s="9">
        <v>41</v>
      </c>
      <c r="B47" s="10" t="s">
        <v>115</v>
      </c>
      <c r="C47" s="10" t="s">
        <v>116</v>
      </c>
      <c r="D47" s="10" t="s">
        <v>117</v>
      </c>
      <c r="E47" s="11">
        <v>125000</v>
      </c>
      <c r="F47" s="12">
        <v>3397.4375</v>
      </c>
      <c r="G47" s="13">
        <v>6.4881499999999998E-3</v>
      </c>
      <c r="H47" s="8" t="s">
        <v>13</v>
      </c>
    </row>
    <row r="48" spans="1:8" x14ac:dyDescent="0.2">
      <c r="A48" s="9">
        <v>42</v>
      </c>
      <c r="B48" s="10" t="s">
        <v>118</v>
      </c>
      <c r="C48" s="10" t="s">
        <v>119</v>
      </c>
      <c r="D48" s="10" t="s">
        <v>53</v>
      </c>
      <c r="E48" s="11">
        <v>130000</v>
      </c>
      <c r="F48" s="12">
        <v>3360.63</v>
      </c>
      <c r="G48" s="13">
        <v>6.4178600000000001E-3</v>
      </c>
      <c r="H48" s="8" t="s">
        <v>13</v>
      </c>
    </row>
    <row r="49" spans="1:8" x14ac:dyDescent="0.2">
      <c r="A49" s="9">
        <v>43</v>
      </c>
      <c r="B49" s="10" t="s">
        <v>120</v>
      </c>
      <c r="C49" s="10" t="s">
        <v>121</v>
      </c>
      <c r="D49" s="10" t="s">
        <v>104</v>
      </c>
      <c r="E49" s="11">
        <v>225000</v>
      </c>
      <c r="F49" s="12">
        <v>3218.625</v>
      </c>
      <c r="G49" s="13">
        <v>6.1466699999999999E-3</v>
      </c>
      <c r="H49" s="8" t="s">
        <v>13</v>
      </c>
    </row>
    <row r="50" spans="1:8" x14ac:dyDescent="0.2">
      <c r="A50" s="9">
        <v>44</v>
      </c>
      <c r="B50" s="10" t="s">
        <v>122</v>
      </c>
      <c r="C50" s="10" t="s">
        <v>123</v>
      </c>
      <c r="D50" s="10" t="s">
        <v>64</v>
      </c>
      <c r="E50" s="11">
        <v>925000</v>
      </c>
      <c r="F50" s="12">
        <v>3137.6</v>
      </c>
      <c r="G50" s="13">
        <v>5.9919400000000003E-3</v>
      </c>
      <c r="H50" s="8" t="s">
        <v>13</v>
      </c>
    </row>
    <row r="51" spans="1:8" x14ac:dyDescent="0.2">
      <c r="A51" s="9">
        <v>45</v>
      </c>
      <c r="B51" s="10" t="s">
        <v>124</v>
      </c>
      <c r="C51" s="10" t="s">
        <v>125</v>
      </c>
      <c r="D51" s="10" t="s">
        <v>126</v>
      </c>
      <c r="E51" s="11">
        <v>500000</v>
      </c>
      <c r="F51" s="12">
        <v>3063.5</v>
      </c>
      <c r="G51" s="13">
        <v>5.8504300000000002E-3</v>
      </c>
      <c r="H51" s="8" t="s">
        <v>13</v>
      </c>
    </row>
    <row r="52" spans="1:8" x14ac:dyDescent="0.2">
      <c r="A52" s="9">
        <v>46</v>
      </c>
      <c r="B52" s="10" t="s">
        <v>127</v>
      </c>
      <c r="C52" s="10" t="s">
        <v>128</v>
      </c>
      <c r="D52" s="10" t="s">
        <v>129</v>
      </c>
      <c r="E52" s="11">
        <v>1330000</v>
      </c>
      <c r="F52" s="12">
        <v>2953.93</v>
      </c>
      <c r="G52" s="13">
        <v>5.64118E-3</v>
      </c>
      <c r="H52" s="8" t="s">
        <v>13</v>
      </c>
    </row>
    <row r="53" spans="1:8" x14ac:dyDescent="0.2">
      <c r="A53" s="9">
        <v>47</v>
      </c>
      <c r="B53" s="10" t="s">
        <v>130</v>
      </c>
      <c r="C53" s="10" t="s">
        <v>131</v>
      </c>
      <c r="D53" s="10" t="s">
        <v>67</v>
      </c>
      <c r="E53" s="11">
        <v>289043</v>
      </c>
      <c r="F53" s="12">
        <v>2830.1645345000002</v>
      </c>
      <c r="G53" s="13">
        <v>5.4048200000000003E-3</v>
      </c>
      <c r="H53" s="8" t="s">
        <v>13</v>
      </c>
    </row>
    <row r="54" spans="1:8" x14ac:dyDescent="0.2">
      <c r="A54" s="9">
        <v>48</v>
      </c>
      <c r="B54" s="10" t="s">
        <v>132</v>
      </c>
      <c r="C54" s="10" t="s">
        <v>133</v>
      </c>
      <c r="D54" s="10" t="s">
        <v>67</v>
      </c>
      <c r="E54" s="11">
        <v>62642</v>
      </c>
      <c r="F54" s="12">
        <v>2820.0488770000002</v>
      </c>
      <c r="G54" s="13">
        <v>5.3854999999999997E-3</v>
      </c>
      <c r="H54" s="8" t="s">
        <v>13</v>
      </c>
    </row>
    <row r="55" spans="1:8" x14ac:dyDescent="0.2">
      <c r="A55" s="9">
        <v>49</v>
      </c>
      <c r="B55" s="10" t="s">
        <v>134</v>
      </c>
      <c r="C55" s="10" t="s">
        <v>135</v>
      </c>
      <c r="D55" s="10" t="s">
        <v>67</v>
      </c>
      <c r="E55" s="11">
        <v>85500</v>
      </c>
      <c r="F55" s="12">
        <v>2617.3687500000001</v>
      </c>
      <c r="G55" s="13">
        <v>4.9984399999999998E-3</v>
      </c>
      <c r="H55" s="8" t="s">
        <v>13</v>
      </c>
    </row>
    <row r="56" spans="1:8" x14ac:dyDescent="0.2">
      <c r="A56" s="9">
        <v>50</v>
      </c>
      <c r="B56" s="10" t="s">
        <v>136</v>
      </c>
      <c r="C56" s="10" t="s">
        <v>137</v>
      </c>
      <c r="D56" s="10" t="s">
        <v>53</v>
      </c>
      <c r="E56" s="11">
        <v>400000</v>
      </c>
      <c r="F56" s="12">
        <v>2482.6</v>
      </c>
      <c r="G56" s="13">
        <v>4.74107E-3</v>
      </c>
      <c r="H56" s="8" t="s">
        <v>13</v>
      </c>
    </row>
    <row r="57" spans="1:8" x14ac:dyDescent="0.2">
      <c r="A57" s="9">
        <v>51</v>
      </c>
      <c r="B57" s="10" t="s">
        <v>138</v>
      </c>
      <c r="C57" s="10" t="s">
        <v>139</v>
      </c>
      <c r="D57" s="10" t="s">
        <v>67</v>
      </c>
      <c r="E57" s="11">
        <v>99022</v>
      </c>
      <c r="F57" s="12">
        <v>2438.0701730000001</v>
      </c>
      <c r="G57" s="13">
        <v>4.6560300000000002E-3</v>
      </c>
      <c r="H57" s="8" t="s">
        <v>13</v>
      </c>
    </row>
    <row r="58" spans="1:8" x14ac:dyDescent="0.2">
      <c r="A58" s="9">
        <v>52</v>
      </c>
      <c r="B58" s="10" t="s">
        <v>140</v>
      </c>
      <c r="C58" s="10" t="s">
        <v>141</v>
      </c>
      <c r="D58" s="10" t="s">
        <v>25</v>
      </c>
      <c r="E58" s="11">
        <v>748686</v>
      </c>
      <c r="F58" s="12">
        <v>2420.8761810000001</v>
      </c>
      <c r="G58" s="13">
        <v>4.6231900000000001E-3</v>
      </c>
      <c r="H58" s="8" t="s">
        <v>13</v>
      </c>
    </row>
    <row r="59" spans="1:8" x14ac:dyDescent="0.2">
      <c r="A59" s="9">
        <v>53</v>
      </c>
      <c r="B59" s="10" t="s">
        <v>142</v>
      </c>
      <c r="C59" s="10" t="s">
        <v>143</v>
      </c>
      <c r="D59" s="10" t="s">
        <v>114</v>
      </c>
      <c r="E59" s="11">
        <v>300000</v>
      </c>
      <c r="F59" s="12">
        <v>2148.3000000000002</v>
      </c>
      <c r="G59" s="13">
        <v>4.1026500000000002E-3</v>
      </c>
      <c r="H59" s="8" t="s">
        <v>13</v>
      </c>
    </row>
    <row r="60" spans="1:8" x14ac:dyDescent="0.2">
      <c r="A60" s="9">
        <v>54</v>
      </c>
      <c r="B60" s="10" t="s">
        <v>144</v>
      </c>
      <c r="C60" s="10" t="s">
        <v>145</v>
      </c>
      <c r="D60" s="10" t="s">
        <v>76</v>
      </c>
      <c r="E60" s="11">
        <v>46710</v>
      </c>
      <c r="F60" s="12">
        <v>2050.2653850000002</v>
      </c>
      <c r="G60" s="13">
        <v>3.9154300000000001E-3</v>
      </c>
      <c r="H60" s="8" t="s">
        <v>13</v>
      </c>
    </row>
    <row r="61" spans="1:8" x14ac:dyDescent="0.2">
      <c r="A61" s="9">
        <v>55</v>
      </c>
      <c r="B61" s="10" t="s">
        <v>146</v>
      </c>
      <c r="C61" s="10" t="s">
        <v>147</v>
      </c>
      <c r="D61" s="10" t="s">
        <v>28</v>
      </c>
      <c r="E61" s="11">
        <v>26082</v>
      </c>
      <c r="F61" s="12">
        <v>1920.1959629999999</v>
      </c>
      <c r="G61" s="13">
        <v>3.6670399999999999E-3</v>
      </c>
      <c r="H61" s="8" t="s">
        <v>13</v>
      </c>
    </row>
    <row r="62" spans="1:8" x14ac:dyDescent="0.2">
      <c r="A62" s="9">
        <v>56</v>
      </c>
      <c r="B62" s="10" t="s">
        <v>148</v>
      </c>
      <c r="C62" s="10" t="s">
        <v>149</v>
      </c>
      <c r="D62" s="10" t="s">
        <v>117</v>
      </c>
      <c r="E62" s="11">
        <v>1050000</v>
      </c>
      <c r="F62" s="12">
        <v>1793.2950000000001</v>
      </c>
      <c r="G62" s="13">
        <v>3.4246900000000002E-3</v>
      </c>
      <c r="H62" s="8" t="s">
        <v>13</v>
      </c>
    </row>
    <row r="63" spans="1:8" x14ac:dyDescent="0.2">
      <c r="A63" s="9">
        <v>57</v>
      </c>
      <c r="B63" s="10" t="s">
        <v>150</v>
      </c>
      <c r="C63" s="10" t="s">
        <v>151</v>
      </c>
      <c r="D63" s="10" t="s">
        <v>117</v>
      </c>
      <c r="E63" s="11">
        <v>37500</v>
      </c>
      <c r="F63" s="12">
        <v>1767.5250000000001</v>
      </c>
      <c r="G63" s="13">
        <v>3.3754800000000001E-3</v>
      </c>
      <c r="H63" s="8" t="s">
        <v>13</v>
      </c>
    </row>
    <row r="64" spans="1:8" x14ac:dyDescent="0.2">
      <c r="A64" s="9">
        <v>58</v>
      </c>
      <c r="B64" s="10" t="s">
        <v>152</v>
      </c>
      <c r="C64" s="10" t="s">
        <v>153</v>
      </c>
      <c r="D64" s="10" t="s">
        <v>154</v>
      </c>
      <c r="E64" s="11">
        <v>1100000</v>
      </c>
      <c r="F64" s="12">
        <v>1716.44</v>
      </c>
      <c r="G64" s="13">
        <v>3.2779200000000001E-3</v>
      </c>
      <c r="H64" s="8" t="s">
        <v>13</v>
      </c>
    </row>
    <row r="65" spans="1:8" x14ac:dyDescent="0.2">
      <c r="A65" s="9">
        <v>59</v>
      </c>
      <c r="B65" s="10" t="s">
        <v>155</v>
      </c>
      <c r="C65" s="10" t="s">
        <v>156</v>
      </c>
      <c r="D65" s="10" t="s">
        <v>28</v>
      </c>
      <c r="E65" s="11">
        <v>75625</v>
      </c>
      <c r="F65" s="12">
        <v>1699.4828124999999</v>
      </c>
      <c r="G65" s="13">
        <v>3.2455399999999999E-3</v>
      </c>
      <c r="H65" s="8" t="s">
        <v>13</v>
      </c>
    </row>
    <row r="66" spans="1:8" x14ac:dyDescent="0.2">
      <c r="A66" s="9">
        <v>60</v>
      </c>
      <c r="B66" s="10" t="s">
        <v>157</v>
      </c>
      <c r="C66" s="10" t="s">
        <v>158</v>
      </c>
      <c r="D66" s="10" t="s">
        <v>159</v>
      </c>
      <c r="E66" s="11">
        <v>675000</v>
      </c>
      <c r="F66" s="12">
        <v>1686.4875</v>
      </c>
      <c r="G66" s="13">
        <v>3.2207199999999998E-3</v>
      </c>
      <c r="H66" s="8" t="s">
        <v>13</v>
      </c>
    </row>
    <row r="67" spans="1:8" x14ac:dyDescent="0.2">
      <c r="A67" s="9">
        <v>61</v>
      </c>
      <c r="B67" s="10" t="s">
        <v>160</v>
      </c>
      <c r="C67" s="10" t="s">
        <v>161</v>
      </c>
      <c r="D67" s="10" t="s">
        <v>67</v>
      </c>
      <c r="E67" s="11">
        <v>450000</v>
      </c>
      <c r="F67" s="12">
        <v>1684.35</v>
      </c>
      <c r="G67" s="13">
        <v>3.2166400000000002E-3</v>
      </c>
      <c r="H67" s="8" t="s">
        <v>13</v>
      </c>
    </row>
    <row r="68" spans="1:8" x14ac:dyDescent="0.2">
      <c r="A68" s="9">
        <v>62</v>
      </c>
      <c r="B68" s="10" t="s">
        <v>162</v>
      </c>
      <c r="C68" s="10" t="s">
        <v>163</v>
      </c>
      <c r="D68" s="10" t="s">
        <v>117</v>
      </c>
      <c r="E68" s="11">
        <v>290000</v>
      </c>
      <c r="F68" s="12">
        <v>1670.69</v>
      </c>
      <c r="G68" s="13">
        <v>3.1905499999999999E-3</v>
      </c>
      <c r="H68" s="8" t="s">
        <v>13</v>
      </c>
    </row>
    <row r="69" spans="1:8" x14ac:dyDescent="0.2">
      <c r="A69" s="9">
        <v>63</v>
      </c>
      <c r="B69" s="10" t="s">
        <v>164</v>
      </c>
      <c r="C69" s="10" t="s">
        <v>165</v>
      </c>
      <c r="D69" s="10" t="s">
        <v>166</v>
      </c>
      <c r="E69" s="11">
        <v>440000</v>
      </c>
      <c r="F69" s="12">
        <v>1625.14</v>
      </c>
      <c r="G69" s="13">
        <v>3.10356E-3</v>
      </c>
      <c r="H69" s="8" t="s">
        <v>13</v>
      </c>
    </row>
    <row r="70" spans="1:8" x14ac:dyDescent="0.2">
      <c r="A70" s="9">
        <v>64</v>
      </c>
      <c r="B70" s="10" t="s">
        <v>167</v>
      </c>
      <c r="C70" s="10" t="s">
        <v>168</v>
      </c>
      <c r="D70" s="10" t="s">
        <v>117</v>
      </c>
      <c r="E70" s="11">
        <v>107500</v>
      </c>
      <c r="F70" s="12">
        <v>1545.68875</v>
      </c>
      <c r="G70" s="13">
        <v>2.9518299999999999E-3</v>
      </c>
      <c r="H70" s="8" t="s">
        <v>13</v>
      </c>
    </row>
    <row r="71" spans="1:8" x14ac:dyDescent="0.2">
      <c r="A71" s="9">
        <v>65</v>
      </c>
      <c r="B71" s="10" t="s">
        <v>169</v>
      </c>
      <c r="C71" s="10" t="s">
        <v>170</v>
      </c>
      <c r="D71" s="10" t="s">
        <v>97</v>
      </c>
      <c r="E71" s="11">
        <v>78363</v>
      </c>
      <c r="F71" s="12">
        <v>1296.6333795</v>
      </c>
      <c r="G71" s="13">
        <v>2.47621E-3</v>
      </c>
      <c r="H71" s="8" t="s">
        <v>13</v>
      </c>
    </row>
    <row r="72" spans="1:8" x14ac:dyDescent="0.2">
      <c r="A72" s="9">
        <v>66</v>
      </c>
      <c r="B72" s="10" t="s">
        <v>171</v>
      </c>
      <c r="C72" s="10" t="s">
        <v>172</v>
      </c>
      <c r="D72" s="10" t="s">
        <v>42</v>
      </c>
      <c r="E72" s="11">
        <v>53084</v>
      </c>
      <c r="F72" s="12">
        <v>452.434932</v>
      </c>
      <c r="G72" s="13">
        <v>8.6401999999999996E-4</v>
      </c>
      <c r="H72" s="8" t="s">
        <v>13</v>
      </c>
    </row>
    <row r="73" spans="1:8" x14ac:dyDescent="0.2">
      <c r="A73" s="6"/>
      <c r="B73" s="6"/>
      <c r="C73" s="7" t="s">
        <v>173</v>
      </c>
      <c r="D73" s="6"/>
      <c r="E73" s="6" t="s">
        <v>13</v>
      </c>
      <c r="F73" s="14">
        <f>SUM(F7:F72)</f>
        <v>362176.66563749983</v>
      </c>
      <c r="G73" s="15">
        <f>SUM(G7:G72)</f>
        <v>0.69165583000000019</v>
      </c>
      <c r="H73" s="8" t="s">
        <v>13</v>
      </c>
    </row>
    <row r="74" spans="1:8" x14ac:dyDescent="0.2">
      <c r="A74" s="6"/>
      <c r="B74" s="6"/>
      <c r="C74" s="16"/>
      <c r="D74" s="6"/>
      <c r="E74" s="6"/>
      <c r="F74" s="17"/>
      <c r="G74" s="17"/>
      <c r="H74" s="8" t="s">
        <v>13</v>
      </c>
    </row>
    <row r="75" spans="1:8" x14ac:dyDescent="0.2">
      <c r="A75" s="6"/>
      <c r="B75" s="6"/>
      <c r="C75" s="7" t="s">
        <v>174</v>
      </c>
      <c r="D75" s="6"/>
      <c r="E75" s="6"/>
      <c r="F75" s="6"/>
      <c r="G75" s="6"/>
      <c r="H75" s="8" t="s">
        <v>13</v>
      </c>
    </row>
    <row r="76" spans="1:8" x14ac:dyDescent="0.2">
      <c r="A76" s="6"/>
      <c r="B76" s="6"/>
      <c r="C76" s="7" t="s">
        <v>173</v>
      </c>
      <c r="D76" s="6"/>
      <c r="E76" s="6" t="s">
        <v>13</v>
      </c>
      <c r="F76" s="18" t="s">
        <v>175</v>
      </c>
      <c r="G76" s="15">
        <v>0</v>
      </c>
      <c r="H76" s="8" t="s">
        <v>13</v>
      </c>
    </row>
    <row r="77" spans="1:8" x14ac:dyDescent="0.2">
      <c r="A77" s="6"/>
      <c r="B77" s="6"/>
      <c r="C77" s="16"/>
      <c r="D77" s="6"/>
      <c r="E77" s="6"/>
      <c r="F77" s="17"/>
      <c r="G77" s="17"/>
      <c r="H77" s="8" t="s">
        <v>13</v>
      </c>
    </row>
    <row r="78" spans="1:8" x14ac:dyDescent="0.2">
      <c r="A78" s="6"/>
      <c r="B78" s="6"/>
      <c r="C78" s="7" t="s">
        <v>176</v>
      </c>
      <c r="D78" s="6"/>
      <c r="E78" s="6"/>
      <c r="F78" s="6"/>
      <c r="G78" s="6"/>
      <c r="H78" s="8" t="s">
        <v>13</v>
      </c>
    </row>
    <row r="79" spans="1:8" x14ac:dyDescent="0.2">
      <c r="A79" s="9">
        <v>1</v>
      </c>
      <c r="B79" s="10" t="s">
        <v>177</v>
      </c>
      <c r="C79" s="10" t="s">
        <v>178</v>
      </c>
      <c r="D79" s="10" t="s">
        <v>114</v>
      </c>
      <c r="E79" s="11">
        <v>30579</v>
      </c>
      <c r="F79" s="12">
        <v>5.3604986999999999</v>
      </c>
      <c r="G79" s="13" t="s">
        <v>179</v>
      </c>
      <c r="H79" s="8" t="s">
        <v>13</v>
      </c>
    </row>
    <row r="80" spans="1:8" x14ac:dyDescent="0.2">
      <c r="A80" s="6"/>
      <c r="B80" s="6"/>
      <c r="C80" s="7" t="s">
        <v>173</v>
      </c>
      <c r="D80" s="6"/>
      <c r="E80" s="6" t="s">
        <v>13</v>
      </c>
      <c r="F80" s="14">
        <f>SUM(F79)</f>
        <v>5.3604986999999999</v>
      </c>
      <c r="G80" s="15">
        <v>0</v>
      </c>
      <c r="H80" s="8" t="s">
        <v>13</v>
      </c>
    </row>
    <row r="81" spans="1:8" x14ac:dyDescent="0.2">
      <c r="A81" s="6"/>
      <c r="B81" s="6"/>
      <c r="C81" s="16"/>
      <c r="D81" s="6"/>
      <c r="E81" s="6"/>
      <c r="F81" s="17"/>
      <c r="G81" s="17"/>
      <c r="H81" s="8" t="s">
        <v>13</v>
      </c>
    </row>
    <row r="82" spans="1:8" x14ac:dyDescent="0.2">
      <c r="A82" s="6"/>
      <c r="B82" s="6"/>
      <c r="C82" s="7" t="s">
        <v>180</v>
      </c>
      <c r="D82" s="6"/>
      <c r="E82" s="6"/>
      <c r="F82" s="6"/>
      <c r="G82" s="6"/>
      <c r="H82" s="8" t="s">
        <v>13</v>
      </c>
    </row>
    <row r="83" spans="1:8" x14ac:dyDescent="0.2">
      <c r="A83" s="6"/>
      <c r="B83" s="6"/>
      <c r="C83" s="7" t="s">
        <v>173</v>
      </c>
      <c r="D83" s="6"/>
      <c r="E83" s="6" t="s">
        <v>13</v>
      </c>
      <c r="F83" s="18" t="s">
        <v>175</v>
      </c>
      <c r="G83" s="15">
        <v>0</v>
      </c>
      <c r="H83" s="8" t="s">
        <v>13</v>
      </c>
    </row>
    <row r="84" spans="1:8" x14ac:dyDescent="0.2">
      <c r="A84" s="6"/>
      <c r="B84" s="6"/>
      <c r="C84" s="16"/>
      <c r="D84" s="6"/>
      <c r="E84" s="6"/>
      <c r="F84" s="17"/>
      <c r="G84" s="17"/>
      <c r="H84" s="8" t="s">
        <v>13</v>
      </c>
    </row>
    <row r="85" spans="1:8" x14ac:dyDescent="0.2">
      <c r="A85" s="6"/>
      <c r="B85" s="6"/>
      <c r="C85" s="7" t="s">
        <v>181</v>
      </c>
      <c r="D85" s="6"/>
      <c r="E85" s="6"/>
      <c r="F85" s="17"/>
      <c r="G85" s="17"/>
      <c r="H85" s="8" t="s">
        <v>13</v>
      </c>
    </row>
    <row r="86" spans="1:8" x14ac:dyDescent="0.2">
      <c r="A86" s="6"/>
      <c r="B86" s="6"/>
      <c r="C86" s="7" t="s">
        <v>173</v>
      </c>
      <c r="D86" s="6"/>
      <c r="E86" s="6" t="s">
        <v>13</v>
      </c>
      <c r="F86" s="18" t="s">
        <v>175</v>
      </c>
      <c r="G86" s="15">
        <v>0</v>
      </c>
      <c r="H86" s="8" t="s">
        <v>13</v>
      </c>
    </row>
    <row r="87" spans="1:8" x14ac:dyDescent="0.2">
      <c r="A87" s="6"/>
      <c r="B87" s="6"/>
      <c r="C87" s="7"/>
      <c r="D87" s="6"/>
      <c r="E87" s="6"/>
      <c r="F87" s="18"/>
      <c r="G87" s="15"/>
      <c r="H87" s="8" t="s">
        <v>13</v>
      </c>
    </row>
    <row r="88" spans="1:8" x14ac:dyDescent="0.2">
      <c r="A88" s="6"/>
      <c r="B88" s="6"/>
      <c r="C88" s="7" t="s">
        <v>182</v>
      </c>
      <c r="D88" s="6"/>
      <c r="E88" s="6"/>
      <c r="F88" s="6"/>
      <c r="G88" s="6"/>
      <c r="H88" s="8" t="s">
        <v>13</v>
      </c>
    </row>
    <row r="89" spans="1:8" ht="25.5" x14ac:dyDescent="0.2">
      <c r="A89" s="9">
        <v>1</v>
      </c>
      <c r="B89" s="10" t="s">
        <v>183</v>
      </c>
      <c r="C89" s="10" t="s">
        <v>184</v>
      </c>
      <c r="D89" s="10" t="s">
        <v>185</v>
      </c>
      <c r="E89" s="11">
        <v>1750</v>
      </c>
      <c r="F89" s="12">
        <v>1979.5754824999999</v>
      </c>
      <c r="G89" s="13">
        <f>F89/F185</f>
        <v>3.780433489705793E-3</v>
      </c>
      <c r="H89" s="8">
        <v>8.27</v>
      </c>
    </row>
    <row r="90" spans="1:8" x14ac:dyDescent="0.2">
      <c r="A90" s="6"/>
      <c r="B90" s="6"/>
      <c r="C90" s="7" t="s">
        <v>173</v>
      </c>
      <c r="D90" s="6"/>
      <c r="E90" s="6" t="s">
        <v>13</v>
      </c>
      <c r="F90" s="14">
        <f>SUM(F89)</f>
        <v>1979.5754824999999</v>
      </c>
      <c r="G90" s="15">
        <f>SUM(G89)</f>
        <v>3.780433489705793E-3</v>
      </c>
      <c r="H90" s="8" t="s">
        <v>13</v>
      </c>
    </row>
    <row r="91" spans="1:8" x14ac:dyDescent="0.2">
      <c r="A91" s="6"/>
      <c r="B91" s="6"/>
      <c r="C91" s="16"/>
      <c r="D91" s="6"/>
      <c r="E91" s="6"/>
      <c r="F91" s="17"/>
      <c r="G91" s="17"/>
      <c r="H91" s="8" t="s">
        <v>13</v>
      </c>
    </row>
    <row r="92" spans="1:8" x14ac:dyDescent="0.2">
      <c r="A92" s="6"/>
      <c r="B92" s="6"/>
      <c r="C92" s="7" t="s">
        <v>186</v>
      </c>
      <c r="D92" s="6"/>
      <c r="E92" s="6"/>
      <c r="F92" s="17"/>
      <c r="G92" s="17"/>
      <c r="H92" s="8" t="s">
        <v>13</v>
      </c>
    </row>
    <row r="93" spans="1:8" x14ac:dyDescent="0.2">
      <c r="A93" s="6"/>
      <c r="B93" s="6"/>
      <c r="C93" s="7" t="s">
        <v>173</v>
      </c>
      <c r="D93" s="6"/>
      <c r="E93" s="6" t="s">
        <v>13</v>
      </c>
      <c r="F93" s="18" t="s">
        <v>175</v>
      </c>
      <c r="G93" s="15">
        <v>0</v>
      </c>
      <c r="H93" s="8" t="s">
        <v>13</v>
      </c>
    </row>
    <row r="94" spans="1:8" x14ac:dyDescent="0.2">
      <c r="A94" s="6"/>
      <c r="B94" s="6"/>
      <c r="C94" s="16"/>
      <c r="D94" s="6"/>
      <c r="E94" s="6"/>
      <c r="F94" s="17"/>
      <c r="G94" s="17"/>
      <c r="H94" s="8" t="s">
        <v>13</v>
      </c>
    </row>
    <row r="95" spans="1:8" x14ac:dyDescent="0.2">
      <c r="A95" s="6"/>
      <c r="B95" s="6"/>
      <c r="C95" s="7" t="s">
        <v>187</v>
      </c>
      <c r="D95" s="6"/>
      <c r="E95" s="6"/>
      <c r="F95" s="14">
        <f>F90+F80+F73</f>
        <v>364161.60161869985</v>
      </c>
      <c r="G95" s="15">
        <f>G90+G80+G73</f>
        <v>0.695436263489706</v>
      </c>
      <c r="H95" s="8" t="s">
        <v>13</v>
      </c>
    </row>
    <row r="96" spans="1:8" x14ac:dyDescent="0.2">
      <c r="A96" s="6"/>
      <c r="B96" s="6"/>
      <c r="C96" s="16"/>
      <c r="D96" s="6"/>
      <c r="E96" s="6"/>
      <c r="F96" s="17"/>
      <c r="G96" s="17"/>
      <c r="H96" s="8" t="s">
        <v>13</v>
      </c>
    </row>
    <row r="97" spans="1:8" x14ac:dyDescent="0.2">
      <c r="A97" s="6"/>
      <c r="B97" s="6"/>
      <c r="C97" s="7" t="s">
        <v>188</v>
      </c>
      <c r="D97" s="6"/>
      <c r="E97" s="6"/>
      <c r="F97" s="17"/>
      <c r="G97" s="17"/>
      <c r="H97" s="8" t="s">
        <v>13</v>
      </c>
    </row>
    <row r="98" spans="1:8" x14ac:dyDescent="0.2">
      <c r="A98" s="6"/>
      <c r="B98" s="6"/>
      <c r="C98" s="7" t="s">
        <v>14</v>
      </c>
      <c r="D98" s="6"/>
      <c r="E98" s="6"/>
      <c r="F98" s="17"/>
      <c r="G98" s="17"/>
      <c r="H98" s="8" t="s">
        <v>13</v>
      </c>
    </row>
    <row r="99" spans="1:8" ht="25.5" x14ac:dyDescent="0.2">
      <c r="A99" s="9">
        <v>1</v>
      </c>
      <c r="B99" s="10" t="s">
        <v>189</v>
      </c>
      <c r="C99" s="10" t="s">
        <v>190</v>
      </c>
      <c r="D99" s="10" t="s">
        <v>191</v>
      </c>
      <c r="E99" s="11">
        <v>4500</v>
      </c>
      <c r="F99" s="12">
        <v>4517.5950000000003</v>
      </c>
      <c r="G99" s="13">
        <v>8.6273400000000007E-3</v>
      </c>
      <c r="H99" s="8">
        <v>7.58</v>
      </c>
    </row>
    <row r="100" spans="1:8" ht="25.5" x14ac:dyDescent="0.2">
      <c r="A100" s="9">
        <v>2</v>
      </c>
      <c r="B100" s="10" t="s">
        <v>192</v>
      </c>
      <c r="C100" s="10" t="s">
        <v>193</v>
      </c>
      <c r="D100" s="10" t="s">
        <v>194</v>
      </c>
      <c r="E100" s="11">
        <v>3500</v>
      </c>
      <c r="F100" s="12">
        <v>3495.3589999999999</v>
      </c>
      <c r="G100" s="13">
        <v>6.6751600000000003E-3</v>
      </c>
      <c r="H100" s="8">
        <v>7.63</v>
      </c>
    </row>
    <row r="101" spans="1:8" ht="25.5" x14ac:dyDescent="0.2">
      <c r="A101" s="9">
        <v>3</v>
      </c>
      <c r="B101" s="10" t="s">
        <v>195</v>
      </c>
      <c r="C101" s="10" t="s">
        <v>196</v>
      </c>
      <c r="D101" s="10" t="s">
        <v>197</v>
      </c>
      <c r="E101" s="11">
        <v>3000</v>
      </c>
      <c r="F101" s="12">
        <v>3024.6179999999999</v>
      </c>
      <c r="G101" s="13">
        <v>5.7761699999999997E-3</v>
      </c>
      <c r="H101" s="8">
        <v>8.2863000000000007</v>
      </c>
    </row>
    <row r="102" spans="1:8" x14ac:dyDescent="0.2">
      <c r="A102" s="9">
        <v>4</v>
      </c>
      <c r="B102" s="10" t="s">
        <v>198</v>
      </c>
      <c r="C102" s="10" t="s">
        <v>199</v>
      </c>
      <c r="D102" s="10" t="s">
        <v>194</v>
      </c>
      <c r="E102" s="11">
        <v>3000</v>
      </c>
      <c r="F102" s="12">
        <v>3018.2249999999999</v>
      </c>
      <c r="G102" s="13">
        <v>5.7639600000000003E-3</v>
      </c>
      <c r="H102" s="8">
        <v>7.53</v>
      </c>
    </row>
    <row r="103" spans="1:8" ht="25.5" x14ac:dyDescent="0.2">
      <c r="A103" s="9">
        <v>5</v>
      </c>
      <c r="B103" s="10" t="s">
        <v>200</v>
      </c>
      <c r="C103" s="10" t="s">
        <v>201</v>
      </c>
      <c r="D103" s="10" t="s">
        <v>194</v>
      </c>
      <c r="E103" s="11">
        <v>2500</v>
      </c>
      <c r="F103" s="12">
        <v>2600.4675000000002</v>
      </c>
      <c r="G103" s="13">
        <v>4.9661599999999998E-3</v>
      </c>
      <c r="H103" s="8">
        <v>7.33</v>
      </c>
    </row>
    <row r="104" spans="1:8" x14ac:dyDescent="0.2">
      <c r="A104" s="9">
        <v>6</v>
      </c>
      <c r="B104" s="10" t="s">
        <v>202</v>
      </c>
      <c r="C104" s="10" t="s">
        <v>203</v>
      </c>
      <c r="D104" s="10" t="s">
        <v>194</v>
      </c>
      <c r="E104" s="11">
        <v>250</v>
      </c>
      <c r="F104" s="12">
        <v>2568.6424999999999</v>
      </c>
      <c r="G104" s="13">
        <v>4.9053899999999999E-3</v>
      </c>
      <c r="H104" s="8">
        <v>7.5549999999999997</v>
      </c>
    </row>
    <row r="105" spans="1:8" ht="25.5" x14ac:dyDescent="0.2">
      <c r="A105" s="9">
        <v>7</v>
      </c>
      <c r="B105" s="10" t="s">
        <v>204</v>
      </c>
      <c r="C105" s="10" t="s">
        <v>205</v>
      </c>
      <c r="D105" s="10" t="s">
        <v>194</v>
      </c>
      <c r="E105" s="11">
        <v>2500</v>
      </c>
      <c r="F105" s="12">
        <v>2563.8150000000001</v>
      </c>
      <c r="G105" s="13">
        <v>4.89617E-3</v>
      </c>
      <c r="H105" s="8">
        <v>7.3449999999999998</v>
      </c>
    </row>
    <row r="106" spans="1:8" ht="25.5" x14ac:dyDescent="0.2">
      <c r="A106" s="9">
        <v>8</v>
      </c>
      <c r="B106" s="10" t="s">
        <v>206</v>
      </c>
      <c r="C106" s="10" t="s">
        <v>207</v>
      </c>
      <c r="D106" s="10" t="s">
        <v>194</v>
      </c>
      <c r="E106" s="11">
        <v>2500</v>
      </c>
      <c r="F106" s="12">
        <v>2511.8850000000002</v>
      </c>
      <c r="G106" s="13">
        <v>4.797E-3</v>
      </c>
      <c r="H106" s="8">
        <v>7.5549999999999997</v>
      </c>
    </row>
    <row r="107" spans="1:8" ht="25.5" x14ac:dyDescent="0.2">
      <c r="A107" s="9">
        <v>9</v>
      </c>
      <c r="B107" s="10" t="s">
        <v>208</v>
      </c>
      <c r="C107" s="10" t="s">
        <v>209</v>
      </c>
      <c r="D107" s="10" t="s">
        <v>194</v>
      </c>
      <c r="E107" s="11">
        <v>2500</v>
      </c>
      <c r="F107" s="12">
        <v>2510.5625</v>
      </c>
      <c r="G107" s="13">
        <v>4.7944700000000003E-3</v>
      </c>
      <c r="H107" s="8">
        <v>7.4824999999999999</v>
      </c>
    </row>
    <row r="108" spans="1:8" ht="25.5" x14ac:dyDescent="0.2">
      <c r="A108" s="9">
        <v>10</v>
      </c>
      <c r="B108" s="10" t="s">
        <v>210</v>
      </c>
      <c r="C108" s="10" t="s">
        <v>211</v>
      </c>
      <c r="D108" s="10" t="s">
        <v>191</v>
      </c>
      <c r="E108" s="11">
        <v>2500</v>
      </c>
      <c r="F108" s="12">
        <v>2507.2975000000001</v>
      </c>
      <c r="G108" s="13">
        <v>4.7882300000000001E-3</v>
      </c>
      <c r="H108" s="8">
        <v>7.4898999999999996</v>
      </c>
    </row>
    <row r="109" spans="1:8" x14ac:dyDescent="0.2">
      <c r="A109" s="9">
        <v>11</v>
      </c>
      <c r="B109" s="10" t="s">
        <v>212</v>
      </c>
      <c r="C109" s="10" t="s">
        <v>213</v>
      </c>
      <c r="D109" s="10" t="s">
        <v>194</v>
      </c>
      <c r="E109" s="11">
        <v>2500</v>
      </c>
      <c r="F109" s="12">
        <v>2504.5100000000002</v>
      </c>
      <c r="G109" s="13">
        <v>4.7829099999999996E-3</v>
      </c>
      <c r="H109" s="8">
        <v>7.6174999999999997</v>
      </c>
    </row>
    <row r="110" spans="1:8" x14ac:dyDescent="0.2">
      <c r="A110" s="9">
        <v>12</v>
      </c>
      <c r="B110" s="10" t="s">
        <v>214</v>
      </c>
      <c r="C110" s="10" t="s">
        <v>215</v>
      </c>
      <c r="D110" s="10" t="s">
        <v>216</v>
      </c>
      <c r="E110" s="11">
        <v>2500</v>
      </c>
      <c r="F110" s="12">
        <v>2499.5949999999998</v>
      </c>
      <c r="G110" s="13">
        <v>4.7735299999999998E-3</v>
      </c>
      <c r="H110" s="8">
        <v>8.8049999999999997</v>
      </c>
    </row>
    <row r="111" spans="1:8" ht="25.5" x14ac:dyDescent="0.2">
      <c r="A111" s="9">
        <v>13</v>
      </c>
      <c r="B111" s="10" t="s">
        <v>217</v>
      </c>
      <c r="C111" s="10" t="s">
        <v>218</v>
      </c>
      <c r="D111" s="10" t="s">
        <v>194</v>
      </c>
      <c r="E111" s="11">
        <v>2500</v>
      </c>
      <c r="F111" s="12">
        <v>2496.4324999999999</v>
      </c>
      <c r="G111" s="13">
        <v>4.7674900000000001E-3</v>
      </c>
      <c r="H111" s="8">
        <v>7.33</v>
      </c>
    </row>
    <row r="112" spans="1:8" ht="25.5" x14ac:dyDescent="0.2">
      <c r="A112" s="9">
        <v>14</v>
      </c>
      <c r="B112" s="10" t="s">
        <v>219</v>
      </c>
      <c r="C112" s="10" t="s">
        <v>220</v>
      </c>
      <c r="D112" s="10" t="s">
        <v>194</v>
      </c>
      <c r="E112" s="11">
        <v>2500</v>
      </c>
      <c r="F112" s="12">
        <v>2491.4450000000002</v>
      </c>
      <c r="G112" s="13">
        <v>4.7579600000000003E-3</v>
      </c>
      <c r="H112" s="8">
        <v>7.63</v>
      </c>
    </row>
    <row r="113" spans="1:8" x14ac:dyDescent="0.2">
      <c r="A113" s="9">
        <v>15</v>
      </c>
      <c r="B113" s="10" t="s">
        <v>221</v>
      </c>
      <c r="C113" s="10" t="s">
        <v>222</v>
      </c>
      <c r="D113" s="10" t="s">
        <v>194</v>
      </c>
      <c r="E113" s="11">
        <v>2000</v>
      </c>
      <c r="F113" s="12">
        <v>2015.402</v>
      </c>
      <c r="G113" s="13">
        <v>3.84885E-3</v>
      </c>
      <c r="H113" s="8">
        <v>7.7450000000000001</v>
      </c>
    </row>
    <row r="114" spans="1:8" ht="25.5" x14ac:dyDescent="0.2">
      <c r="A114" s="9">
        <v>16</v>
      </c>
      <c r="B114" s="10" t="s">
        <v>223</v>
      </c>
      <c r="C114" s="10" t="s">
        <v>224</v>
      </c>
      <c r="D114" s="10" t="s">
        <v>194</v>
      </c>
      <c r="E114" s="11">
        <v>2000</v>
      </c>
      <c r="F114" s="12">
        <v>2005.396</v>
      </c>
      <c r="G114" s="13">
        <v>3.8297399999999999E-3</v>
      </c>
      <c r="H114" s="8">
        <v>7.38</v>
      </c>
    </row>
    <row r="115" spans="1:8" ht="25.5" x14ac:dyDescent="0.2">
      <c r="A115" s="9">
        <v>17</v>
      </c>
      <c r="B115" s="10" t="s">
        <v>225</v>
      </c>
      <c r="C115" s="10" t="s">
        <v>226</v>
      </c>
      <c r="D115" s="10" t="s">
        <v>194</v>
      </c>
      <c r="E115" s="11">
        <v>2000</v>
      </c>
      <c r="F115" s="12">
        <v>2003.018</v>
      </c>
      <c r="G115" s="13">
        <v>3.8252E-3</v>
      </c>
      <c r="H115" s="8">
        <v>7.5575000000000001</v>
      </c>
    </row>
    <row r="116" spans="1:8" x14ac:dyDescent="0.2">
      <c r="A116" s="9">
        <v>18</v>
      </c>
      <c r="B116" s="10" t="s">
        <v>227</v>
      </c>
      <c r="C116" s="10" t="s">
        <v>228</v>
      </c>
      <c r="D116" s="10" t="s">
        <v>191</v>
      </c>
      <c r="E116" s="11">
        <v>2000</v>
      </c>
      <c r="F116" s="12">
        <v>2001.5039999999999</v>
      </c>
      <c r="G116" s="13">
        <v>3.8223100000000002E-3</v>
      </c>
      <c r="H116" s="8">
        <v>7.4950000000000001</v>
      </c>
    </row>
    <row r="117" spans="1:8" ht="25.5" x14ac:dyDescent="0.2">
      <c r="A117" s="9">
        <v>19</v>
      </c>
      <c r="B117" s="10" t="s">
        <v>229</v>
      </c>
      <c r="C117" s="10" t="s">
        <v>230</v>
      </c>
      <c r="D117" s="10" t="s">
        <v>194</v>
      </c>
      <c r="E117" s="11">
        <v>1500</v>
      </c>
      <c r="F117" s="12">
        <v>1554.4365</v>
      </c>
      <c r="G117" s="13">
        <v>2.96854E-3</v>
      </c>
      <c r="H117" s="8">
        <v>7.2965999999999998</v>
      </c>
    </row>
    <row r="118" spans="1:8" ht="25.5" x14ac:dyDescent="0.2">
      <c r="A118" s="9">
        <v>20</v>
      </c>
      <c r="B118" s="10" t="s">
        <v>231</v>
      </c>
      <c r="C118" s="10" t="s">
        <v>232</v>
      </c>
      <c r="D118" s="10" t="s">
        <v>194</v>
      </c>
      <c r="E118" s="11">
        <v>1500</v>
      </c>
      <c r="F118" s="12">
        <v>1527.5235</v>
      </c>
      <c r="G118" s="13">
        <v>2.9171399999999999E-3</v>
      </c>
      <c r="H118" s="8">
        <v>7.4850000000000003</v>
      </c>
    </row>
    <row r="119" spans="1:8" ht="25.5" x14ac:dyDescent="0.2">
      <c r="A119" s="9">
        <v>21</v>
      </c>
      <c r="B119" s="10" t="s">
        <v>233</v>
      </c>
      <c r="C119" s="10" t="s">
        <v>234</v>
      </c>
      <c r="D119" s="10" t="s">
        <v>194</v>
      </c>
      <c r="E119" s="11">
        <v>1500</v>
      </c>
      <c r="F119" s="12">
        <v>1512.7349999999999</v>
      </c>
      <c r="G119" s="13">
        <v>2.8888999999999998E-3</v>
      </c>
      <c r="H119" s="8">
        <v>7.4507000000000003</v>
      </c>
    </row>
    <row r="120" spans="1:8" ht="25.5" x14ac:dyDescent="0.2">
      <c r="A120" s="9">
        <v>22</v>
      </c>
      <c r="B120" s="10" t="s">
        <v>235</v>
      </c>
      <c r="C120" s="10" t="s">
        <v>236</v>
      </c>
      <c r="D120" s="10" t="s">
        <v>194</v>
      </c>
      <c r="E120" s="11">
        <v>1500</v>
      </c>
      <c r="F120" s="12">
        <v>1506.5070000000001</v>
      </c>
      <c r="G120" s="13">
        <v>2.8770100000000002E-3</v>
      </c>
      <c r="H120" s="8">
        <v>7.2850000000000001</v>
      </c>
    </row>
    <row r="121" spans="1:8" ht="25.5" x14ac:dyDescent="0.2">
      <c r="A121" s="9">
        <v>23</v>
      </c>
      <c r="B121" s="10" t="s">
        <v>237</v>
      </c>
      <c r="C121" s="10" t="s">
        <v>238</v>
      </c>
      <c r="D121" s="10" t="s">
        <v>194</v>
      </c>
      <c r="E121" s="11">
        <v>1500</v>
      </c>
      <c r="F121" s="12">
        <v>1503.9345000000001</v>
      </c>
      <c r="G121" s="13">
        <v>2.8720899999999999E-3</v>
      </c>
      <c r="H121" s="8">
        <v>7.6</v>
      </c>
    </row>
    <row r="122" spans="1:8" x14ac:dyDescent="0.2">
      <c r="A122" s="9">
        <v>24</v>
      </c>
      <c r="B122" s="10" t="s">
        <v>239</v>
      </c>
      <c r="C122" s="10" t="s">
        <v>240</v>
      </c>
      <c r="D122" s="10" t="s">
        <v>194</v>
      </c>
      <c r="E122" s="11">
        <v>1500</v>
      </c>
      <c r="F122" s="12">
        <v>1499.538</v>
      </c>
      <c r="G122" s="13">
        <v>2.8636999999999998E-3</v>
      </c>
      <c r="H122" s="8">
        <v>8.125</v>
      </c>
    </row>
    <row r="123" spans="1:8" ht="25.5" x14ac:dyDescent="0.2">
      <c r="A123" s="9">
        <v>25</v>
      </c>
      <c r="B123" s="10" t="s">
        <v>241</v>
      </c>
      <c r="C123" s="10" t="s">
        <v>242</v>
      </c>
      <c r="D123" s="10" t="s">
        <v>194</v>
      </c>
      <c r="E123" s="11">
        <v>150</v>
      </c>
      <c r="F123" s="12">
        <v>1496.0445</v>
      </c>
      <c r="G123" s="13">
        <v>2.85703E-3</v>
      </c>
      <c r="H123" s="8">
        <v>7.7350000000000003</v>
      </c>
    </row>
    <row r="124" spans="1:8" x14ac:dyDescent="0.2">
      <c r="A124" s="9">
        <v>26</v>
      </c>
      <c r="B124" s="10" t="s">
        <v>243</v>
      </c>
      <c r="C124" s="10" t="s">
        <v>244</v>
      </c>
      <c r="D124" s="10" t="s">
        <v>194</v>
      </c>
      <c r="E124" s="11">
        <v>150</v>
      </c>
      <c r="F124" s="12">
        <v>1466.8544999999999</v>
      </c>
      <c r="G124" s="13">
        <v>2.8012800000000002E-3</v>
      </c>
      <c r="H124" s="8">
        <v>7.7350000000000003</v>
      </c>
    </row>
    <row r="125" spans="1:8" ht="25.5" x14ac:dyDescent="0.2">
      <c r="A125" s="9">
        <v>27</v>
      </c>
      <c r="B125" s="10" t="s">
        <v>245</v>
      </c>
      <c r="C125" s="10" t="s">
        <v>246</v>
      </c>
      <c r="D125" s="10" t="s">
        <v>194</v>
      </c>
      <c r="E125" s="11">
        <v>1000</v>
      </c>
      <c r="F125" s="12">
        <v>1002.957</v>
      </c>
      <c r="G125" s="13">
        <v>1.91537E-3</v>
      </c>
      <c r="H125" s="8">
        <v>7.56</v>
      </c>
    </row>
    <row r="126" spans="1:8" x14ac:dyDescent="0.2">
      <c r="A126" s="9">
        <v>28</v>
      </c>
      <c r="B126" s="10" t="s">
        <v>247</v>
      </c>
      <c r="C126" s="10" t="s">
        <v>248</v>
      </c>
      <c r="D126" s="10" t="s">
        <v>249</v>
      </c>
      <c r="E126" s="11">
        <v>1000</v>
      </c>
      <c r="F126" s="12">
        <v>1000.934</v>
      </c>
      <c r="G126" s="13">
        <v>1.9115E-3</v>
      </c>
      <c r="H126" s="8">
        <v>8.0950000000000006</v>
      </c>
    </row>
    <row r="127" spans="1:8" x14ac:dyDescent="0.2">
      <c r="A127" s="9">
        <v>29</v>
      </c>
      <c r="B127" s="10" t="s">
        <v>250</v>
      </c>
      <c r="C127" s="10" t="s">
        <v>251</v>
      </c>
      <c r="D127" s="10" t="s">
        <v>194</v>
      </c>
      <c r="E127" s="11">
        <v>1000</v>
      </c>
      <c r="F127" s="12">
        <v>998.42399999999998</v>
      </c>
      <c r="G127" s="13">
        <v>1.90671E-3</v>
      </c>
      <c r="H127" s="8">
        <v>7.58</v>
      </c>
    </row>
    <row r="128" spans="1:8" x14ac:dyDescent="0.2">
      <c r="A128" s="9">
        <v>30</v>
      </c>
      <c r="B128" s="10" t="s">
        <v>252</v>
      </c>
      <c r="C128" s="10" t="s">
        <v>253</v>
      </c>
      <c r="D128" s="10" t="s">
        <v>194</v>
      </c>
      <c r="E128" s="11">
        <v>1000</v>
      </c>
      <c r="F128" s="12">
        <v>998.024</v>
      </c>
      <c r="G128" s="13">
        <v>1.90595E-3</v>
      </c>
      <c r="H128" s="8">
        <v>7.6</v>
      </c>
    </row>
    <row r="129" spans="1:8" x14ac:dyDescent="0.2">
      <c r="A129" s="9">
        <v>31</v>
      </c>
      <c r="B129" s="10" t="s">
        <v>254</v>
      </c>
      <c r="C129" s="10" t="s">
        <v>255</v>
      </c>
      <c r="D129" s="10" t="s">
        <v>194</v>
      </c>
      <c r="E129" s="11">
        <v>1000</v>
      </c>
      <c r="F129" s="12">
        <v>995.875</v>
      </c>
      <c r="G129" s="13">
        <v>1.9018399999999999E-3</v>
      </c>
      <c r="H129" s="8">
        <v>7.53</v>
      </c>
    </row>
    <row r="130" spans="1:8" x14ac:dyDescent="0.2">
      <c r="A130" s="6"/>
      <c r="B130" s="6"/>
      <c r="C130" s="7" t="s">
        <v>173</v>
      </c>
      <c r="D130" s="6"/>
      <c r="E130" s="6" t="s">
        <v>13</v>
      </c>
      <c r="F130" s="14">
        <v>64399.557000000001</v>
      </c>
      <c r="G130" s="15">
        <v>0.1229851</v>
      </c>
      <c r="H130" s="8" t="s">
        <v>13</v>
      </c>
    </row>
    <row r="131" spans="1:8" x14ac:dyDescent="0.2">
      <c r="A131" s="6"/>
      <c r="B131" s="6"/>
      <c r="C131" s="16"/>
      <c r="D131" s="6"/>
      <c r="E131" s="6"/>
      <c r="F131" s="17"/>
      <c r="G131" s="17"/>
      <c r="H131" s="8" t="s">
        <v>13</v>
      </c>
    </row>
    <row r="132" spans="1:8" x14ac:dyDescent="0.2">
      <c r="A132" s="6"/>
      <c r="B132" s="6"/>
      <c r="C132" s="7" t="s">
        <v>256</v>
      </c>
      <c r="D132" s="6"/>
      <c r="E132" s="6"/>
      <c r="F132" s="6"/>
      <c r="G132" s="6"/>
      <c r="H132" s="8" t="s">
        <v>13</v>
      </c>
    </row>
    <row r="133" spans="1:8" x14ac:dyDescent="0.2">
      <c r="A133" s="6"/>
      <c r="B133" s="6"/>
      <c r="C133" s="7" t="s">
        <v>173</v>
      </c>
      <c r="D133" s="6"/>
      <c r="E133" s="6" t="s">
        <v>13</v>
      </c>
      <c r="F133" s="18" t="s">
        <v>175</v>
      </c>
      <c r="G133" s="15">
        <v>0</v>
      </c>
      <c r="H133" s="8" t="s">
        <v>13</v>
      </c>
    </row>
    <row r="134" spans="1:8" x14ac:dyDescent="0.2">
      <c r="A134" s="6"/>
      <c r="B134" s="6"/>
      <c r="C134" s="16"/>
      <c r="D134" s="6"/>
      <c r="E134" s="6"/>
      <c r="F134" s="17"/>
      <c r="G134" s="17"/>
      <c r="H134" s="8" t="s">
        <v>13</v>
      </c>
    </row>
    <row r="135" spans="1:8" x14ac:dyDescent="0.2">
      <c r="A135" s="6"/>
      <c r="B135" s="6"/>
      <c r="C135" s="7" t="s">
        <v>257</v>
      </c>
      <c r="D135" s="6"/>
      <c r="E135" s="6"/>
      <c r="F135" s="6"/>
      <c r="G135" s="6"/>
      <c r="H135" s="8" t="s">
        <v>13</v>
      </c>
    </row>
    <row r="136" spans="1:8" x14ac:dyDescent="0.2">
      <c r="A136" s="9">
        <v>1</v>
      </c>
      <c r="B136" s="10" t="s">
        <v>258</v>
      </c>
      <c r="C136" s="10" t="s">
        <v>259</v>
      </c>
      <c r="D136" s="10" t="s">
        <v>260</v>
      </c>
      <c r="E136" s="11">
        <v>30000000</v>
      </c>
      <c r="F136" s="12">
        <v>30640.5</v>
      </c>
      <c r="G136" s="13">
        <v>5.8514749999999997E-2</v>
      </c>
      <c r="H136" s="8">
        <v>6.8952999999999998</v>
      </c>
    </row>
    <row r="137" spans="1:8" x14ac:dyDescent="0.2">
      <c r="A137" s="9">
        <v>2</v>
      </c>
      <c r="B137" s="10" t="s">
        <v>261</v>
      </c>
      <c r="C137" s="10" t="s">
        <v>262</v>
      </c>
      <c r="D137" s="10" t="s">
        <v>260</v>
      </c>
      <c r="E137" s="11">
        <v>10000000</v>
      </c>
      <c r="F137" s="12">
        <v>10281.530000000001</v>
      </c>
      <c r="G137" s="13">
        <v>1.9634840000000001E-2</v>
      </c>
      <c r="H137" s="8">
        <v>7.0327999999999999</v>
      </c>
    </row>
    <row r="138" spans="1:8" x14ac:dyDescent="0.2">
      <c r="A138" s="9">
        <v>3</v>
      </c>
      <c r="B138" s="10" t="s">
        <v>263</v>
      </c>
      <c r="C138" s="10" t="s">
        <v>264</v>
      </c>
      <c r="D138" s="10" t="s">
        <v>260</v>
      </c>
      <c r="E138" s="11">
        <v>3000000</v>
      </c>
      <c r="F138" s="12">
        <v>3073.4279999999999</v>
      </c>
      <c r="G138" s="13">
        <v>5.8693900000000004E-3</v>
      </c>
      <c r="H138" s="8">
        <v>7.2798999999999996</v>
      </c>
    </row>
    <row r="139" spans="1:8" x14ac:dyDescent="0.2">
      <c r="A139" s="9">
        <v>4</v>
      </c>
      <c r="B139" s="10" t="s">
        <v>265</v>
      </c>
      <c r="C139" s="10" t="s">
        <v>266</v>
      </c>
      <c r="D139" s="10" t="s">
        <v>260</v>
      </c>
      <c r="E139" s="11">
        <v>3000000</v>
      </c>
      <c r="F139" s="12">
        <v>3065.6010000000001</v>
      </c>
      <c r="G139" s="13">
        <v>5.8544399999999998E-3</v>
      </c>
      <c r="H139" s="8">
        <v>7.0327999999999999</v>
      </c>
    </row>
    <row r="140" spans="1:8" x14ac:dyDescent="0.2">
      <c r="A140" s="9">
        <v>5</v>
      </c>
      <c r="B140" s="10" t="s">
        <v>267</v>
      </c>
      <c r="C140" s="10" t="s">
        <v>268</v>
      </c>
      <c r="D140" s="10" t="s">
        <v>260</v>
      </c>
      <c r="E140" s="11">
        <v>2500000</v>
      </c>
      <c r="F140" s="12">
        <v>2553.4775</v>
      </c>
      <c r="G140" s="13">
        <v>4.8764300000000002E-3</v>
      </c>
      <c r="H140" s="8">
        <v>7.2488000000000001</v>
      </c>
    </row>
    <row r="141" spans="1:8" x14ac:dyDescent="0.2">
      <c r="A141" s="9">
        <v>6</v>
      </c>
      <c r="B141" s="10" t="s">
        <v>269</v>
      </c>
      <c r="C141" s="10" t="s">
        <v>270</v>
      </c>
      <c r="D141" s="10" t="s">
        <v>260</v>
      </c>
      <c r="E141" s="11">
        <v>2500000</v>
      </c>
      <c r="F141" s="12">
        <v>2541.71</v>
      </c>
      <c r="G141" s="13">
        <v>4.8539500000000001E-3</v>
      </c>
      <c r="H141" s="8">
        <v>6.7382999999999997</v>
      </c>
    </row>
    <row r="142" spans="1:8" ht="25.5" x14ac:dyDescent="0.2">
      <c r="A142" s="9">
        <v>7</v>
      </c>
      <c r="B142" s="10" t="s">
        <v>271</v>
      </c>
      <c r="C142" s="10" t="s">
        <v>272</v>
      </c>
      <c r="D142" s="10" t="s">
        <v>260</v>
      </c>
      <c r="E142" s="11">
        <v>2000000</v>
      </c>
      <c r="F142" s="12">
        <v>2037.816</v>
      </c>
      <c r="G142" s="13">
        <v>3.8916599999999999E-3</v>
      </c>
      <c r="H142" s="8">
        <v>6.7743000000000002</v>
      </c>
    </row>
    <row r="143" spans="1:8" x14ac:dyDescent="0.2">
      <c r="A143" s="9">
        <v>8</v>
      </c>
      <c r="B143" s="10" t="s">
        <v>273</v>
      </c>
      <c r="C143" s="10" t="s">
        <v>274</v>
      </c>
      <c r="D143" s="10" t="s">
        <v>260</v>
      </c>
      <c r="E143" s="11">
        <v>1500000</v>
      </c>
      <c r="F143" s="12">
        <v>1522.4055000000001</v>
      </c>
      <c r="G143" s="13">
        <v>2.9073699999999998E-3</v>
      </c>
      <c r="H143" s="8">
        <v>6.8353999999999999</v>
      </c>
    </row>
    <row r="144" spans="1:8" ht="25.5" x14ac:dyDescent="0.2">
      <c r="A144" s="9">
        <v>9</v>
      </c>
      <c r="B144" s="10" t="s">
        <v>275</v>
      </c>
      <c r="C144" s="10" t="s">
        <v>276</v>
      </c>
      <c r="D144" s="10" t="s">
        <v>260</v>
      </c>
      <c r="E144" s="11">
        <v>1500000</v>
      </c>
      <c r="F144" s="12">
        <v>1508.1315</v>
      </c>
      <c r="G144" s="13">
        <v>2.88011E-3</v>
      </c>
      <c r="H144" s="8">
        <v>7.0515776214481294</v>
      </c>
    </row>
    <row r="145" spans="1:8" ht="25.5" x14ac:dyDescent="0.2">
      <c r="A145" s="9">
        <v>10</v>
      </c>
      <c r="B145" s="10" t="s">
        <v>277</v>
      </c>
      <c r="C145" s="10" t="s">
        <v>278</v>
      </c>
      <c r="D145" s="10" t="s">
        <v>260</v>
      </c>
      <c r="E145" s="11">
        <v>1270000</v>
      </c>
      <c r="F145" s="12">
        <v>1292.9476299999999</v>
      </c>
      <c r="G145" s="13">
        <v>2.4691700000000001E-3</v>
      </c>
      <c r="H145" s="8">
        <v>7.2927</v>
      </c>
    </row>
    <row r="146" spans="1:8" x14ac:dyDescent="0.2">
      <c r="A146" s="6"/>
      <c r="B146" s="6"/>
      <c r="C146" s="7" t="s">
        <v>173</v>
      </c>
      <c r="D146" s="6"/>
      <c r="E146" s="6" t="s">
        <v>13</v>
      </c>
      <c r="F146" s="14">
        <v>58517.547129999999</v>
      </c>
      <c r="G146" s="15">
        <v>0.11175211</v>
      </c>
      <c r="H146" s="8" t="s">
        <v>13</v>
      </c>
    </row>
    <row r="147" spans="1:8" x14ac:dyDescent="0.2">
      <c r="A147" s="6"/>
      <c r="B147" s="6"/>
      <c r="C147" s="16"/>
      <c r="D147" s="6"/>
      <c r="E147" s="6"/>
      <c r="F147" s="17"/>
      <c r="G147" s="17"/>
      <c r="H147" s="8" t="s">
        <v>13</v>
      </c>
    </row>
    <row r="148" spans="1:8" x14ac:dyDescent="0.2">
      <c r="A148" s="6"/>
      <c r="B148" s="6"/>
      <c r="C148" s="7" t="s">
        <v>279</v>
      </c>
      <c r="D148" s="6"/>
      <c r="E148" s="6"/>
      <c r="F148" s="17"/>
      <c r="G148" s="17"/>
      <c r="H148" s="8" t="s">
        <v>13</v>
      </c>
    </row>
    <row r="149" spans="1:8" x14ac:dyDescent="0.2">
      <c r="A149" s="6"/>
      <c r="B149" s="6"/>
      <c r="C149" s="7" t="s">
        <v>173</v>
      </c>
      <c r="D149" s="6"/>
      <c r="E149" s="6" t="s">
        <v>13</v>
      </c>
      <c r="F149" s="18" t="s">
        <v>175</v>
      </c>
      <c r="G149" s="15">
        <v>0</v>
      </c>
      <c r="H149" s="8" t="s">
        <v>13</v>
      </c>
    </row>
    <row r="150" spans="1:8" x14ac:dyDescent="0.2">
      <c r="A150" s="6"/>
      <c r="B150" s="6"/>
      <c r="C150" s="16"/>
      <c r="D150" s="6"/>
      <c r="E150" s="6"/>
      <c r="F150" s="17"/>
      <c r="G150" s="17"/>
      <c r="H150" s="8" t="s">
        <v>13</v>
      </c>
    </row>
    <row r="151" spans="1:8" x14ac:dyDescent="0.2">
      <c r="A151" s="6"/>
      <c r="B151" s="6"/>
      <c r="C151" s="7" t="s">
        <v>280</v>
      </c>
      <c r="D151" s="6"/>
      <c r="E151" s="6"/>
      <c r="F151" s="14">
        <v>122917.10413000001</v>
      </c>
      <c r="G151" s="15">
        <v>0.23473721</v>
      </c>
      <c r="H151" s="8" t="s">
        <v>13</v>
      </c>
    </row>
    <row r="152" spans="1:8" x14ac:dyDescent="0.2">
      <c r="A152" s="6"/>
      <c r="B152" s="6"/>
      <c r="C152" s="16"/>
      <c r="D152" s="6"/>
      <c r="E152" s="6"/>
      <c r="F152" s="17"/>
      <c r="G152" s="17"/>
      <c r="H152" s="8" t="s">
        <v>13</v>
      </c>
    </row>
    <row r="153" spans="1:8" x14ac:dyDescent="0.2">
      <c r="A153" s="6"/>
      <c r="B153" s="6"/>
      <c r="C153" s="7" t="s">
        <v>281</v>
      </c>
      <c r="D153" s="6"/>
      <c r="E153" s="6"/>
      <c r="F153" s="17"/>
      <c r="G153" s="17"/>
      <c r="H153" s="8" t="s">
        <v>13</v>
      </c>
    </row>
    <row r="154" spans="1:8" x14ac:dyDescent="0.2">
      <c r="A154" s="6"/>
      <c r="B154" s="6"/>
      <c r="C154" s="7" t="s">
        <v>282</v>
      </c>
      <c r="D154" s="6"/>
      <c r="E154" s="6"/>
      <c r="F154" s="17"/>
      <c r="G154" s="17"/>
      <c r="H154" s="8" t="s">
        <v>13</v>
      </c>
    </row>
    <row r="155" spans="1:8" ht="25.5" x14ac:dyDescent="0.2">
      <c r="A155" s="9">
        <v>1</v>
      </c>
      <c r="B155" s="10" t="s">
        <v>283</v>
      </c>
      <c r="C155" s="10" t="s">
        <v>284</v>
      </c>
      <c r="D155" s="10" t="s">
        <v>285</v>
      </c>
      <c r="E155" s="11">
        <v>500</v>
      </c>
      <c r="F155" s="12">
        <v>2333.9575</v>
      </c>
      <c r="G155" s="13">
        <v>4.4571999999999997E-3</v>
      </c>
      <c r="H155" s="8">
        <v>7.6150000000000002</v>
      </c>
    </row>
    <row r="156" spans="1:8" x14ac:dyDescent="0.2">
      <c r="A156" s="9">
        <v>2</v>
      </c>
      <c r="B156" s="10" t="s">
        <v>286</v>
      </c>
      <c r="C156" s="10" t="s">
        <v>287</v>
      </c>
      <c r="D156" s="10" t="s">
        <v>285</v>
      </c>
      <c r="E156" s="11">
        <v>400</v>
      </c>
      <c r="F156" s="12">
        <v>1953.62</v>
      </c>
      <c r="G156" s="13">
        <v>3.7308699999999998E-3</v>
      </c>
      <c r="H156" s="8">
        <v>7.5350000000000001</v>
      </c>
    </row>
    <row r="157" spans="1:8" x14ac:dyDescent="0.2">
      <c r="A157" s="6"/>
      <c r="B157" s="6"/>
      <c r="C157" s="7" t="s">
        <v>173</v>
      </c>
      <c r="D157" s="6"/>
      <c r="E157" s="6" t="s">
        <v>13</v>
      </c>
      <c r="F157" s="14">
        <v>4287.5775000000003</v>
      </c>
      <c r="G157" s="15">
        <v>8.1880700000000004E-3</v>
      </c>
      <c r="H157" s="8" t="s">
        <v>13</v>
      </c>
    </row>
    <row r="158" spans="1:8" x14ac:dyDescent="0.2">
      <c r="A158" s="6"/>
      <c r="B158" s="6"/>
      <c r="C158" s="16"/>
      <c r="D158" s="6"/>
      <c r="E158" s="6"/>
      <c r="F158" s="17"/>
      <c r="G158" s="17"/>
      <c r="H158" s="8" t="s">
        <v>13</v>
      </c>
    </row>
    <row r="159" spans="1:8" x14ac:dyDescent="0.2">
      <c r="A159" s="6"/>
      <c r="B159" s="6"/>
      <c r="C159" s="7" t="s">
        <v>288</v>
      </c>
      <c r="D159" s="6"/>
      <c r="E159" s="6"/>
      <c r="F159" s="17"/>
      <c r="G159" s="17"/>
      <c r="H159" s="8" t="s">
        <v>13</v>
      </c>
    </row>
    <row r="160" spans="1:8" x14ac:dyDescent="0.2">
      <c r="A160" s="9">
        <v>1</v>
      </c>
      <c r="B160" s="10" t="s">
        <v>289</v>
      </c>
      <c r="C160" s="10" t="s">
        <v>290</v>
      </c>
      <c r="D160" s="10" t="s">
        <v>285</v>
      </c>
      <c r="E160" s="11">
        <v>300</v>
      </c>
      <c r="F160" s="12">
        <v>1494.249</v>
      </c>
      <c r="G160" s="13">
        <v>2.8536E-3</v>
      </c>
      <c r="H160" s="8">
        <v>7.0250000000000004</v>
      </c>
    </row>
    <row r="161" spans="1:8" x14ac:dyDescent="0.2">
      <c r="A161" s="6"/>
      <c r="B161" s="6"/>
      <c r="C161" s="7" t="s">
        <v>173</v>
      </c>
      <c r="D161" s="6"/>
      <c r="E161" s="6" t="s">
        <v>13</v>
      </c>
      <c r="F161" s="14">
        <v>1494.249</v>
      </c>
      <c r="G161" s="15">
        <v>2.8536E-3</v>
      </c>
      <c r="H161" s="8" t="s">
        <v>13</v>
      </c>
    </row>
    <row r="162" spans="1:8" x14ac:dyDescent="0.2">
      <c r="A162" s="6"/>
      <c r="B162" s="6"/>
      <c r="C162" s="16"/>
      <c r="D162" s="6"/>
      <c r="E162" s="6"/>
      <c r="F162" s="17"/>
      <c r="G162" s="17"/>
      <c r="H162" s="8" t="s">
        <v>13</v>
      </c>
    </row>
    <row r="163" spans="1:8" x14ac:dyDescent="0.2">
      <c r="A163" s="6"/>
      <c r="B163" s="6"/>
      <c r="C163" s="7" t="s">
        <v>291</v>
      </c>
      <c r="D163" s="6"/>
      <c r="E163" s="6"/>
      <c r="F163" s="17"/>
      <c r="G163" s="17"/>
      <c r="H163" s="8" t="s">
        <v>13</v>
      </c>
    </row>
    <row r="164" spans="1:8" x14ac:dyDescent="0.2">
      <c r="A164" s="6"/>
      <c r="B164" s="6"/>
      <c r="C164" s="7" t="s">
        <v>173</v>
      </c>
      <c r="D164" s="6"/>
      <c r="E164" s="6" t="s">
        <v>13</v>
      </c>
      <c r="F164" s="18" t="s">
        <v>175</v>
      </c>
      <c r="G164" s="15">
        <v>0</v>
      </c>
      <c r="H164" s="8" t="s">
        <v>13</v>
      </c>
    </row>
    <row r="165" spans="1:8" x14ac:dyDescent="0.2">
      <c r="A165" s="6"/>
      <c r="B165" s="6"/>
      <c r="C165" s="16"/>
      <c r="D165" s="6"/>
      <c r="E165" s="6"/>
      <c r="F165" s="17"/>
      <c r="G165" s="17"/>
      <c r="H165" s="8" t="s">
        <v>13</v>
      </c>
    </row>
    <row r="166" spans="1:8" x14ac:dyDescent="0.2">
      <c r="A166" s="6"/>
      <c r="B166" s="6"/>
      <c r="C166" s="7" t="s">
        <v>292</v>
      </c>
      <c r="D166" s="6"/>
      <c r="E166" s="6"/>
      <c r="F166" s="17"/>
      <c r="G166" s="17"/>
      <c r="H166" s="8" t="s">
        <v>13</v>
      </c>
    </row>
    <row r="167" spans="1:8" x14ac:dyDescent="0.2">
      <c r="A167" s="9">
        <v>1</v>
      </c>
      <c r="B167" s="10"/>
      <c r="C167" s="10" t="s">
        <v>293</v>
      </c>
      <c r="D167" s="10"/>
      <c r="E167" s="19"/>
      <c r="F167" s="12">
        <v>3577.3197066910002</v>
      </c>
      <c r="G167" s="13">
        <v>6.8316799999999997E-3</v>
      </c>
      <c r="H167" s="8">
        <v>6.23</v>
      </c>
    </row>
    <row r="168" spans="1:8" x14ac:dyDescent="0.2">
      <c r="A168" s="6"/>
      <c r="B168" s="6"/>
      <c r="C168" s="7" t="s">
        <v>173</v>
      </c>
      <c r="D168" s="6"/>
      <c r="E168" s="6" t="s">
        <v>13</v>
      </c>
      <c r="F168" s="14">
        <v>3577.3197066910002</v>
      </c>
      <c r="G168" s="15">
        <v>6.8316799999999997E-3</v>
      </c>
      <c r="H168" s="8" t="s">
        <v>13</v>
      </c>
    </row>
    <row r="169" spans="1:8" x14ac:dyDescent="0.2">
      <c r="A169" s="6"/>
      <c r="B169" s="6"/>
      <c r="C169" s="16"/>
      <c r="D169" s="6"/>
      <c r="E169" s="6"/>
      <c r="F169" s="17"/>
      <c r="G169" s="17"/>
      <c r="H169" s="8" t="s">
        <v>13</v>
      </c>
    </row>
    <row r="170" spans="1:8" x14ac:dyDescent="0.2">
      <c r="A170" s="6"/>
      <c r="B170" s="6"/>
      <c r="C170" s="7" t="s">
        <v>294</v>
      </c>
      <c r="D170" s="6"/>
      <c r="E170" s="6"/>
      <c r="F170" s="14">
        <v>9359.1462066910008</v>
      </c>
      <c r="G170" s="15">
        <v>1.787335E-2</v>
      </c>
      <c r="H170" s="8" t="s">
        <v>13</v>
      </c>
    </row>
    <row r="171" spans="1:8" x14ac:dyDescent="0.2">
      <c r="A171" s="6"/>
      <c r="B171" s="6"/>
      <c r="C171" s="17"/>
      <c r="D171" s="6"/>
      <c r="E171" s="6"/>
      <c r="F171" s="6"/>
      <c r="G171" s="6"/>
      <c r="H171" s="8" t="s">
        <v>13</v>
      </c>
    </row>
    <row r="172" spans="1:8" x14ac:dyDescent="0.2">
      <c r="A172" s="6"/>
      <c r="B172" s="6"/>
      <c r="C172" s="7" t="s">
        <v>295</v>
      </c>
      <c r="D172" s="6"/>
      <c r="E172" s="6"/>
      <c r="F172" s="6"/>
      <c r="G172" s="6"/>
      <c r="H172" s="8" t="s">
        <v>13</v>
      </c>
    </row>
    <row r="173" spans="1:8" x14ac:dyDescent="0.2">
      <c r="A173" s="6"/>
      <c r="B173" s="6"/>
      <c r="C173" s="7" t="s">
        <v>296</v>
      </c>
      <c r="D173" s="6"/>
      <c r="E173" s="6"/>
      <c r="F173" s="6"/>
      <c r="G173" s="6"/>
      <c r="H173" s="8" t="s">
        <v>13</v>
      </c>
    </row>
    <row r="174" spans="1:8" ht="25.5" x14ac:dyDescent="0.2">
      <c r="A174" s="9">
        <v>1</v>
      </c>
      <c r="B174" s="10" t="s">
        <v>297</v>
      </c>
      <c r="C174" s="10" t="s">
        <v>298</v>
      </c>
      <c r="D174" s="10"/>
      <c r="E174" s="20">
        <v>165325002.92550001</v>
      </c>
      <c r="F174" s="12">
        <v>24258.798979269999</v>
      </c>
      <c r="G174" s="13">
        <v>4.6327500000000001E-2</v>
      </c>
      <c r="H174" s="8" t="s">
        <v>13</v>
      </c>
    </row>
    <row r="175" spans="1:8" x14ac:dyDescent="0.2">
      <c r="A175" s="6"/>
      <c r="B175" s="6"/>
      <c r="C175" s="7" t="s">
        <v>173</v>
      </c>
      <c r="D175" s="6"/>
      <c r="E175" s="6" t="s">
        <v>13</v>
      </c>
      <c r="F175" s="14">
        <v>24258.798979269999</v>
      </c>
      <c r="G175" s="15">
        <v>4.6327500000000001E-2</v>
      </c>
      <c r="H175" s="8" t="s">
        <v>13</v>
      </c>
    </row>
    <row r="176" spans="1:8" x14ac:dyDescent="0.2">
      <c r="A176" s="6"/>
      <c r="B176" s="6"/>
      <c r="C176" s="16"/>
      <c r="D176" s="6"/>
      <c r="E176" s="6"/>
      <c r="F176" s="17"/>
      <c r="G176" s="17"/>
      <c r="H176" s="8" t="s">
        <v>13</v>
      </c>
    </row>
    <row r="177" spans="1:17" x14ac:dyDescent="0.2">
      <c r="A177" s="6"/>
      <c r="B177" s="6"/>
      <c r="C177" s="7" t="s">
        <v>299</v>
      </c>
      <c r="D177" s="6"/>
      <c r="E177" s="6"/>
      <c r="F177" s="6"/>
      <c r="G177" s="6"/>
      <c r="H177" s="8" t="s">
        <v>13</v>
      </c>
    </row>
    <row r="178" spans="1:17" x14ac:dyDescent="0.2">
      <c r="A178" s="6"/>
      <c r="B178" s="6"/>
      <c r="C178" s="7" t="s">
        <v>300</v>
      </c>
      <c r="D178" s="6"/>
      <c r="E178" s="6"/>
      <c r="F178" s="6"/>
      <c r="G178" s="6"/>
      <c r="H178" s="8" t="s">
        <v>13</v>
      </c>
    </row>
    <row r="179" spans="1:17" x14ac:dyDescent="0.2">
      <c r="A179" s="6"/>
      <c r="B179" s="6"/>
      <c r="C179" s="7" t="s">
        <v>173</v>
      </c>
      <c r="D179" s="6"/>
      <c r="E179" s="6" t="s">
        <v>13</v>
      </c>
      <c r="F179" s="18" t="s">
        <v>175</v>
      </c>
      <c r="G179" s="15">
        <v>0</v>
      </c>
      <c r="H179" s="8" t="s">
        <v>13</v>
      </c>
    </row>
    <row r="180" spans="1:17" x14ac:dyDescent="0.2">
      <c r="A180" s="6"/>
      <c r="B180" s="6"/>
      <c r="C180" s="16"/>
      <c r="D180" s="6"/>
      <c r="E180" s="6"/>
      <c r="F180" s="17"/>
      <c r="G180" s="17"/>
      <c r="H180" s="8" t="s">
        <v>13</v>
      </c>
    </row>
    <row r="181" spans="1:17" x14ac:dyDescent="0.2">
      <c r="A181" s="6"/>
      <c r="B181" s="6"/>
      <c r="C181" s="7" t="s">
        <v>301</v>
      </c>
      <c r="D181" s="6"/>
      <c r="E181" s="6"/>
      <c r="F181" s="17"/>
      <c r="G181" s="17"/>
      <c r="H181" s="8" t="s">
        <v>13</v>
      </c>
    </row>
    <row r="182" spans="1:17" x14ac:dyDescent="0.2">
      <c r="A182" s="6"/>
      <c r="B182" s="6"/>
      <c r="C182" s="7" t="s">
        <v>173</v>
      </c>
      <c r="D182" s="6"/>
      <c r="E182" s="6" t="s">
        <v>13</v>
      </c>
      <c r="F182" s="18" t="s">
        <v>175</v>
      </c>
      <c r="G182" s="15">
        <v>0</v>
      </c>
      <c r="H182" s="8" t="s">
        <v>13</v>
      </c>
    </row>
    <row r="183" spans="1:17" x14ac:dyDescent="0.2">
      <c r="A183" s="6"/>
      <c r="B183" s="6"/>
      <c r="C183" s="16"/>
      <c r="D183" s="6"/>
      <c r="E183" s="6"/>
      <c r="F183" s="17"/>
      <c r="G183" s="17"/>
      <c r="H183" s="8" t="s">
        <v>13</v>
      </c>
    </row>
    <row r="184" spans="1:17" x14ac:dyDescent="0.2">
      <c r="A184" s="19"/>
      <c r="B184" s="10"/>
      <c r="C184" s="10" t="s">
        <v>302</v>
      </c>
      <c r="D184" s="10"/>
      <c r="E184" s="19"/>
      <c r="F184" s="12">
        <v>2940.5160437899999</v>
      </c>
      <c r="G184" s="13">
        <v>5.6155600000000003E-3</v>
      </c>
      <c r="H184" s="8" t="s">
        <v>13</v>
      </c>
    </row>
    <row r="185" spans="1:17" x14ac:dyDescent="0.2">
      <c r="A185" s="16"/>
      <c r="B185" s="16"/>
      <c r="C185" s="7" t="s">
        <v>303</v>
      </c>
      <c r="D185" s="17"/>
      <c r="E185" s="17"/>
      <c r="F185" s="14">
        <f>F184+F175+F170+F151+F95</f>
        <v>523637.16697845084</v>
      </c>
      <c r="G185" s="21">
        <f>G184+G175+G170+G151+G95</f>
        <v>0.99998988348970597</v>
      </c>
      <c r="H185" s="8" t="s">
        <v>13</v>
      </c>
    </row>
    <row r="186" spans="1:17" x14ac:dyDescent="0.2">
      <c r="A186" s="22"/>
      <c r="B186" s="22"/>
      <c r="C186" s="22"/>
      <c r="D186" s="23"/>
      <c r="E186" s="23"/>
      <c r="F186" s="23"/>
      <c r="G186" s="23"/>
    </row>
    <row r="187" spans="1:17" x14ac:dyDescent="0.2">
      <c r="A187" s="24"/>
      <c r="B187" s="25" t="s">
        <v>304</v>
      </c>
      <c r="C187" s="25"/>
      <c r="D187" s="25"/>
      <c r="E187" s="25"/>
      <c r="F187" s="25"/>
      <c r="G187" s="25"/>
      <c r="H187" s="25"/>
      <c r="J187" s="26"/>
    </row>
    <row r="188" spans="1:17" x14ac:dyDescent="0.2">
      <c r="A188" s="24"/>
      <c r="B188" s="25" t="s">
        <v>305</v>
      </c>
      <c r="C188" s="25"/>
      <c r="D188" s="25"/>
      <c r="E188" s="25"/>
      <c r="F188" s="25"/>
      <c r="G188" s="25"/>
      <c r="H188" s="25"/>
      <c r="J188" s="26"/>
    </row>
    <row r="189" spans="1:17" x14ac:dyDescent="0.2">
      <c r="A189" s="24"/>
      <c r="B189" s="25" t="s">
        <v>306</v>
      </c>
      <c r="C189" s="25"/>
      <c r="D189" s="25"/>
      <c r="E189" s="25"/>
      <c r="F189" s="25"/>
      <c r="G189" s="25"/>
      <c r="H189" s="25"/>
      <c r="J189" s="26"/>
    </row>
    <row r="190" spans="1:17" s="29" customFormat="1" ht="66.75" customHeight="1" x14ac:dyDescent="0.25">
      <c r="A190" s="27"/>
      <c r="B190" s="28" t="s">
        <v>307</v>
      </c>
      <c r="C190" s="28"/>
      <c r="D190" s="28"/>
      <c r="E190" s="28"/>
      <c r="F190" s="28"/>
      <c r="G190" s="28"/>
      <c r="H190" s="28"/>
      <c r="I190"/>
      <c r="J190" s="26"/>
      <c r="K190"/>
      <c r="L190"/>
      <c r="M190"/>
      <c r="N190"/>
      <c r="O190"/>
      <c r="P190"/>
      <c r="Q190"/>
    </row>
    <row r="191" spans="1:17" x14ac:dyDescent="0.2">
      <c r="A191" s="24"/>
      <c r="B191" s="25" t="s">
        <v>308</v>
      </c>
      <c r="C191" s="25"/>
      <c r="D191" s="25"/>
      <c r="E191" s="25"/>
      <c r="F191" s="25"/>
      <c r="G191" s="25"/>
      <c r="H191" s="25"/>
      <c r="J191" s="26"/>
    </row>
    <row r="192" spans="1:17" x14ac:dyDescent="0.2">
      <c r="A192" s="24"/>
      <c r="B192" s="24"/>
      <c r="C192" s="24"/>
      <c r="D192" s="30"/>
      <c r="E192" s="30"/>
      <c r="F192" s="30"/>
      <c r="G192" s="30"/>
    </row>
    <row r="193" spans="1:10" x14ac:dyDescent="0.2">
      <c r="A193" s="24"/>
      <c r="B193" s="31" t="s">
        <v>309</v>
      </c>
      <c r="C193" s="32"/>
      <c r="D193" s="33"/>
      <c r="E193" s="34"/>
      <c r="F193" s="30"/>
      <c r="G193" s="30"/>
    </row>
    <row r="194" spans="1:10" x14ac:dyDescent="0.2">
      <c r="A194" s="24"/>
      <c r="B194" s="35" t="s">
        <v>310</v>
      </c>
      <c r="C194" s="36"/>
      <c r="D194" s="7" t="s">
        <v>311</v>
      </c>
      <c r="E194" s="34"/>
      <c r="F194" s="30"/>
      <c r="G194" s="30"/>
    </row>
    <row r="195" spans="1:10" ht="12.75" customHeight="1" x14ac:dyDescent="0.2">
      <c r="A195" s="24"/>
      <c r="B195" s="35" t="s">
        <v>312</v>
      </c>
      <c r="C195" s="36"/>
      <c r="D195" s="7" t="str">
        <f>"Rs. "&amp;TEXT(F79,"0.00")&amp;" lacs/ #"</f>
        <v>Rs. 5.36 lacs/ #</v>
      </c>
      <c r="E195" s="34"/>
      <c r="F195" s="30"/>
      <c r="G195" s="30"/>
    </row>
    <row r="196" spans="1:10" x14ac:dyDescent="0.2">
      <c r="A196" s="24"/>
      <c r="B196" s="35" t="s">
        <v>313</v>
      </c>
      <c r="C196" s="36"/>
      <c r="D196" s="17" t="s">
        <v>13</v>
      </c>
      <c r="E196" s="34"/>
      <c r="F196" s="30"/>
      <c r="G196" s="30"/>
    </row>
    <row r="197" spans="1:10" x14ac:dyDescent="0.2">
      <c r="A197" s="37"/>
      <c r="B197" s="38" t="s">
        <v>13</v>
      </c>
      <c r="C197" s="38" t="s">
        <v>314</v>
      </c>
      <c r="D197" s="38" t="s">
        <v>315</v>
      </c>
      <c r="E197" s="37"/>
      <c r="F197" s="37"/>
      <c r="G197" s="37"/>
      <c r="H197" s="37"/>
      <c r="J197" s="26"/>
    </row>
    <row r="198" spans="1:10" x14ac:dyDescent="0.2">
      <c r="A198" s="37"/>
      <c r="B198" s="39" t="s">
        <v>316</v>
      </c>
      <c r="C198" s="40">
        <v>45688</v>
      </c>
      <c r="D198" s="40">
        <v>45716</v>
      </c>
      <c r="E198" s="37"/>
      <c r="F198" s="37"/>
      <c r="G198" s="37"/>
      <c r="J198" s="26"/>
    </row>
    <row r="199" spans="1:10" x14ac:dyDescent="0.2">
      <c r="A199" s="37"/>
      <c r="B199" s="10" t="s">
        <v>317</v>
      </c>
      <c r="C199" s="41">
        <v>173.1011</v>
      </c>
      <c r="D199" s="41">
        <v>164.0651</v>
      </c>
      <c r="E199" s="37"/>
      <c r="F199" s="42"/>
      <c r="G199" s="43"/>
    </row>
    <row r="200" spans="1:10" x14ac:dyDescent="0.2">
      <c r="A200" s="37"/>
      <c r="B200" s="10" t="s">
        <v>318</v>
      </c>
      <c r="C200" s="41">
        <v>42.223500000000001</v>
      </c>
      <c r="D200" s="41">
        <v>39.678600000000003</v>
      </c>
      <c r="E200" s="37"/>
      <c r="F200" s="42"/>
      <c r="G200" s="43"/>
    </row>
    <row r="201" spans="1:10" x14ac:dyDescent="0.2">
      <c r="A201" s="37"/>
      <c r="B201" s="10" t="s">
        <v>319</v>
      </c>
      <c r="C201" s="41">
        <v>151.774</v>
      </c>
      <c r="D201" s="41">
        <v>143.73609999999999</v>
      </c>
      <c r="E201" s="37"/>
      <c r="F201" s="42"/>
      <c r="G201" s="43"/>
    </row>
    <row r="202" spans="1:10" ht="25.5" x14ac:dyDescent="0.2">
      <c r="A202" s="37"/>
      <c r="B202" s="10" t="s">
        <v>320</v>
      </c>
      <c r="C202" s="41">
        <v>27.706</v>
      </c>
      <c r="D202" s="41">
        <v>25.9954</v>
      </c>
      <c r="E202" s="37"/>
      <c r="F202" s="42"/>
      <c r="G202" s="43"/>
    </row>
    <row r="203" spans="1:10" x14ac:dyDescent="0.2">
      <c r="A203" s="37"/>
      <c r="B203" s="37"/>
      <c r="C203" s="37"/>
      <c r="D203" s="37"/>
      <c r="E203" s="37"/>
      <c r="F203" s="37"/>
      <c r="G203" s="37"/>
    </row>
    <row r="204" spans="1:10" x14ac:dyDescent="0.2">
      <c r="A204" s="37"/>
      <c r="B204" s="35" t="s">
        <v>321</v>
      </c>
      <c r="C204" s="36"/>
      <c r="D204" s="7" t="s">
        <v>13</v>
      </c>
      <c r="E204" s="37"/>
      <c r="F204" s="37"/>
      <c r="G204" s="37"/>
    </row>
    <row r="205" spans="1:10" x14ac:dyDescent="0.2">
      <c r="A205" s="37"/>
      <c r="B205" s="44" t="s">
        <v>316</v>
      </c>
      <c r="C205" s="45" t="s">
        <v>322</v>
      </c>
      <c r="D205" s="45" t="s">
        <v>323</v>
      </c>
      <c r="E205" s="37"/>
      <c r="F205" s="37"/>
      <c r="G205" s="37"/>
    </row>
    <row r="206" spans="1:10" x14ac:dyDescent="0.2">
      <c r="A206" s="37"/>
      <c r="B206" s="10" t="s">
        <v>318</v>
      </c>
      <c r="C206" s="46">
        <v>0.35</v>
      </c>
      <c r="D206" s="46">
        <v>0.35</v>
      </c>
      <c r="E206" s="37"/>
      <c r="F206" s="42"/>
      <c r="G206" s="43"/>
    </row>
    <row r="207" spans="1:10" ht="25.5" x14ac:dyDescent="0.2">
      <c r="A207" s="37"/>
      <c r="B207" s="10" t="s">
        <v>320</v>
      </c>
      <c r="C207" s="46">
        <v>0.25</v>
      </c>
      <c r="D207" s="46">
        <v>0.25</v>
      </c>
      <c r="E207" s="37"/>
      <c r="F207" s="42"/>
      <c r="G207" s="43"/>
    </row>
    <row r="208" spans="1:10" x14ac:dyDescent="0.2">
      <c r="A208" s="37"/>
      <c r="B208" s="47"/>
      <c r="C208" s="47"/>
      <c r="D208" s="48"/>
      <c r="E208" s="37"/>
      <c r="F208" s="42"/>
      <c r="G208" s="43"/>
    </row>
    <row r="209" spans="1:15" ht="24.75" customHeight="1" x14ac:dyDescent="0.2">
      <c r="A209" s="37"/>
      <c r="B209" s="35" t="s">
        <v>324</v>
      </c>
      <c r="C209" s="36"/>
      <c r="D209" s="7" t="s">
        <v>325</v>
      </c>
      <c r="E209" s="49"/>
      <c r="F209" s="37"/>
      <c r="G209" s="37"/>
    </row>
    <row r="210" spans="1:15" ht="24" customHeight="1" x14ac:dyDescent="0.2">
      <c r="A210" s="37"/>
      <c r="B210" s="35" t="s">
        <v>326</v>
      </c>
      <c r="C210" s="36"/>
      <c r="D210" s="7" t="s">
        <v>325</v>
      </c>
      <c r="E210" s="49"/>
      <c r="F210" s="37"/>
      <c r="G210" s="37"/>
    </row>
    <row r="211" spans="1:15" x14ac:dyDescent="0.2">
      <c r="A211" s="37"/>
      <c r="B211" s="35" t="s">
        <v>327</v>
      </c>
      <c r="C211" s="36"/>
      <c r="D211" s="7" t="s">
        <v>325</v>
      </c>
      <c r="E211" s="49"/>
      <c r="F211" s="37"/>
      <c r="G211" s="37"/>
    </row>
    <row r="212" spans="1:15" x14ac:dyDescent="0.2">
      <c r="A212" s="37"/>
      <c r="B212" s="35" t="s">
        <v>328</v>
      </c>
      <c r="C212" s="36"/>
      <c r="D212" s="50">
        <v>0.92060661273057032</v>
      </c>
      <c r="E212" s="37"/>
      <c r="F212" s="42"/>
      <c r="G212" s="43"/>
    </row>
    <row r="214" spans="1:15" s="51" customFormat="1" x14ac:dyDescent="0.2">
      <c r="B214" s="52" t="s">
        <v>329</v>
      </c>
      <c r="C214" s="53"/>
      <c r="D214" s="53"/>
      <c r="E214" s="53"/>
      <c r="F214" s="53"/>
      <c r="G214" s="53"/>
      <c r="I214"/>
      <c r="J214"/>
      <c r="K214"/>
      <c r="L214"/>
      <c r="M214"/>
      <c r="N214"/>
      <c r="O214"/>
    </row>
    <row r="215" spans="1:15" s="51" customFormat="1" ht="63.75" x14ac:dyDescent="0.2">
      <c r="B215" s="54" t="s">
        <v>330</v>
      </c>
      <c r="C215" s="54" t="s">
        <v>331</v>
      </c>
      <c r="D215" s="54" t="s">
        <v>332</v>
      </c>
      <c r="E215" s="54" t="s">
        <v>333</v>
      </c>
      <c r="F215" s="54" t="s">
        <v>334</v>
      </c>
      <c r="G215" s="53"/>
      <c r="I215"/>
      <c r="J215"/>
      <c r="K215"/>
      <c r="L215"/>
      <c r="M215"/>
      <c r="N215"/>
      <c r="O215"/>
    </row>
    <row r="216" spans="1:15" s="51" customFormat="1" ht="25.5" x14ac:dyDescent="0.2">
      <c r="B216" s="55" t="s">
        <v>335</v>
      </c>
      <c r="C216" s="56" t="s">
        <v>336</v>
      </c>
      <c r="D216" s="57">
        <v>0</v>
      </c>
      <c r="E216" s="58">
        <v>0</v>
      </c>
      <c r="F216" s="59">
        <v>1000</v>
      </c>
      <c r="G216" s="53"/>
      <c r="I216"/>
      <c r="J216"/>
      <c r="K216"/>
      <c r="L216"/>
      <c r="M216"/>
      <c r="N216"/>
      <c r="O216"/>
    </row>
    <row r="217" spans="1:15" s="51" customFormat="1" x14ac:dyDescent="0.2">
      <c r="B217" s="52"/>
      <c r="C217" s="53"/>
      <c r="D217" s="53"/>
      <c r="E217" s="53"/>
      <c r="F217" s="53"/>
      <c r="G217" s="53"/>
      <c r="I217"/>
      <c r="J217"/>
      <c r="K217"/>
      <c r="L217"/>
      <c r="M217"/>
      <c r="N217"/>
      <c r="O217"/>
    </row>
    <row r="218" spans="1:15" s="51" customFormat="1" x14ac:dyDescent="0.2">
      <c r="B218" s="60" t="s">
        <v>337</v>
      </c>
      <c r="C218" s="60" t="s">
        <v>338</v>
      </c>
      <c r="D218" s="61" t="s">
        <v>339</v>
      </c>
      <c r="E218" s="62"/>
      <c r="F218" s="63" t="s">
        <v>340</v>
      </c>
      <c r="G218" s="63"/>
      <c r="I218"/>
      <c r="J218"/>
      <c r="K218"/>
      <c r="L218"/>
      <c r="M218"/>
      <c r="N218"/>
      <c r="O218"/>
    </row>
    <row r="219" spans="1:15" s="51" customFormat="1" ht="25.5" x14ac:dyDescent="0.2">
      <c r="B219" s="64" t="s">
        <v>341</v>
      </c>
      <c r="C219" s="65" t="s">
        <v>342</v>
      </c>
      <c r="D219" s="66">
        <v>0</v>
      </c>
      <c r="E219" s="67"/>
      <c r="F219" s="66">
        <v>0</v>
      </c>
      <c r="G219" s="67"/>
      <c r="I219"/>
      <c r="J219"/>
      <c r="K219"/>
      <c r="L219"/>
      <c r="M219"/>
      <c r="N219"/>
      <c r="O219"/>
    </row>
    <row r="220" spans="1:15" s="51" customFormat="1" x14ac:dyDescent="0.2">
      <c r="B220" s="68" t="s">
        <v>343</v>
      </c>
      <c r="C220" s="69"/>
      <c r="D220" s="69"/>
      <c r="E220" s="69"/>
      <c r="F220" s="69"/>
      <c r="G220" s="70"/>
      <c r="I220"/>
      <c r="J220"/>
      <c r="K220"/>
      <c r="L220"/>
      <c r="M220"/>
      <c r="N220"/>
      <c r="O220"/>
    </row>
    <row r="221" spans="1:15" s="51" customFormat="1" x14ac:dyDescent="0.2">
      <c r="B221" s="63" t="s">
        <v>337</v>
      </c>
      <c r="C221" s="63" t="s">
        <v>338</v>
      </c>
      <c r="D221" s="68" t="s">
        <v>344</v>
      </c>
      <c r="E221" s="69"/>
      <c r="F221" s="70"/>
      <c r="G221" s="64"/>
      <c r="I221"/>
      <c r="J221"/>
      <c r="K221"/>
      <c r="L221"/>
      <c r="M221"/>
      <c r="N221"/>
      <c r="O221"/>
    </row>
    <row r="222" spans="1:15" s="51" customFormat="1" ht="38.25" x14ac:dyDescent="0.2">
      <c r="B222" s="63"/>
      <c r="C222" s="63"/>
      <c r="D222" s="71" t="s">
        <v>345</v>
      </c>
      <c r="E222" s="71" t="s">
        <v>346</v>
      </c>
      <c r="F222" s="71" t="s">
        <v>347</v>
      </c>
      <c r="G222" s="71" t="s">
        <v>348</v>
      </c>
      <c r="H222" s="72"/>
      <c r="I222"/>
      <c r="J222"/>
      <c r="K222"/>
      <c r="L222"/>
      <c r="M222"/>
      <c r="N222"/>
      <c r="O222"/>
    </row>
    <row r="223" spans="1:15" s="51" customFormat="1" ht="25.5" x14ac:dyDescent="0.2">
      <c r="B223" s="73" t="s">
        <v>341</v>
      </c>
      <c r="C223" s="65" t="s">
        <v>342</v>
      </c>
      <c r="D223" s="74">
        <v>700</v>
      </c>
      <c r="E223" s="74">
        <v>24.098357999999998</v>
      </c>
      <c r="F223" s="75">
        <v>724.09835799999996</v>
      </c>
      <c r="G223" s="76">
        <f>F223/F185</f>
        <v>1.3828246038727016E-3</v>
      </c>
      <c r="H223" s="77"/>
      <c r="I223"/>
      <c r="J223"/>
      <c r="K223"/>
      <c r="L223"/>
      <c r="M223"/>
      <c r="N223"/>
      <c r="O223"/>
    </row>
    <row r="224" spans="1:15" s="51" customFormat="1" ht="29.25" customHeight="1" x14ac:dyDescent="0.2">
      <c r="B224" s="78" t="s">
        <v>349</v>
      </c>
      <c r="C224" s="79"/>
      <c r="D224" s="79"/>
      <c r="E224" s="79"/>
      <c r="F224" s="79"/>
      <c r="G224" s="80"/>
      <c r="I224"/>
      <c r="J224"/>
      <c r="K224"/>
      <c r="L224"/>
      <c r="M224"/>
      <c r="N224"/>
      <c r="O224"/>
    </row>
    <row r="225" spans="2:15" s="51" customFormat="1" x14ac:dyDescent="0.2">
      <c r="I225"/>
      <c r="J225"/>
      <c r="K225"/>
      <c r="L225"/>
      <c r="M225"/>
      <c r="N225"/>
      <c r="O225"/>
    </row>
    <row r="226" spans="2:15" s="51" customFormat="1" x14ac:dyDescent="0.2">
      <c r="B226" s="81" t="s">
        <v>350</v>
      </c>
      <c r="C226" s="82"/>
      <c r="D226" s="83"/>
      <c r="I226"/>
      <c r="J226"/>
      <c r="K226"/>
      <c r="L226"/>
      <c r="M226"/>
      <c r="N226"/>
      <c r="O226"/>
    </row>
    <row r="227" spans="2:15" s="51" customFormat="1" ht="25.5" x14ac:dyDescent="0.2">
      <c r="B227" s="84" t="s">
        <v>351</v>
      </c>
      <c r="C227" s="84"/>
      <c r="D227" s="85" t="s">
        <v>2</v>
      </c>
      <c r="I227"/>
      <c r="J227"/>
      <c r="K227"/>
      <c r="L227"/>
      <c r="M227"/>
      <c r="N227"/>
      <c r="O227"/>
    </row>
    <row r="228" spans="2:15" s="51" customFormat="1" x14ac:dyDescent="0.2">
      <c r="B228" s="84" t="s">
        <v>352</v>
      </c>
      <c r="C228" s="84"/>
      <c r="D228" s="85"/>
      <c r="I228"/>
      <c r="J228"/>
      <c r="K228"/>
      <c r="L228"/>
      <c r="M228"/>
      <c r="N228"/>
      <c r="O228"/>
    </row>
    <row r="229" spans="2:15" s="51" customFormat="1" x14ac:dyDescent="0.2">
      <c r="B229" s="86"/>
      <c r="C229" s="87"/>
      <c r="D229" s="88"/>
      <c r="I229"/>
      <c r="J229"/>
      <c r="K229"/>
      <c r="L229"/>
      <c r="M229"/>
      <c r="N229"/>
      <c r="O229"/>
    </row>
    <row r="230" spans="2:15" s="51" customFormat="1" x14ac:dyDescent="0.2">
      <c r="B230" s="84" t="s">
        <v>353</v>
      </c>
      <c r="C230" s="84"/>
      <c r="D230" s="89">
        <v>6.2246518890989302</v>
      </c>
      <c r="I230"/>
      <c r="J230"/>
      <c r="K230"/>
      <c r="L230"/>
      <c r="M230"/>
      <c r="N230"/>
      <c r="O230"/>
    </row>
    <row r="231" spans="2:15" s="51" customFormat="1" x14ac:dyDescent="0.2">
      <c r="B231" s="86"/>
      <c r="C231" s="87"/>
      <c r="D231" s="90"/>
      <c r="I231"/>
      <c r="J231"/>
      <c r="K231"/>
      <c r="L231"/>
      <c r="M231"/>
      <c r="N231"/>
      <c r="O231"/>
    </row>
    <row r="232" spans="2:15" s="51" customFormat="1" x14ac:dyDescent="0.2">
      <c r="B232" s="84" t="s">
        <v>354</v>
      </c>
      <c r="C232" s="84"/>
      <c r="D232" s="89">
        <v>4.2652556171127047</v>
      </c>
      <c r="I232"/>
      <c r="J232"/>
      <c r="K232"/>
      <c r="L232"/>
      <c r="M232"/>
      <c r="N232"/>
      <c r="O232"/>
    </row>
    <row r="233" spans="2:15" s="51" customFormat="1" x14ac:dyDescent="0.2">
      <c r="B233" s="84" t="s">
        <v>355</v>
      </c>
      <c r="C233" s="84"/>
      <c r="D233" s="89">
        <v>6.6597630242143637</v>
      </c>
      <c r="I233"/>
      <c r="J233"/>
      <c r="K233"/>
      <c r="L233"/>
      <c r="M233"/>
      <c r="N233"/>
      <c r="O233"/>
    </row>
    <row r="234" spans="2:15" s="51" customFormat="1" x14ac:dyDescent="0.2">
      <c r="B234" s="86"/>
      <c r="C234" s="87"/>
      <c r="D234" s="88"/>
      <c r="I234"/>
      <c r="J234"/>
      <c r="K234"/>
      <c r="L234"/>
      <c r="M234"/>
      <c r="N234"/>
      <c r="O234"/>
    </row>
    <row r="235" spans="2:15" s="51" customFormat="1" x14ac:dyDescent="0.2">
      <c r="B235" s="84" t="s">
        <v>356</v>
      </c>
      <c r="C235" s="84"/>
      <c r="D235" s="91" t="s">
        <v>357</v>
      </c>
      <c r="I235"/>
      <c r="J235"/>
      <c r="K235"/>
      <c r="L235"/>
      <c r="M235"/>
      <c r="N235"/>
      <c r="O235"/>
    </row>
    <row r="236" spans="2:15" s="51" customFormat="1" x14ac:dyDescent="0.2">
      <c r="B236" s="86" t="s">
        <v>358</v>
      </c>
      <c r="C236" s="92"/>
      <c r="D236" s="87"/>
      <c r="I236"/>
      <c r="J236"/>
      <c r="K236"/>
      <c r="L236"/>
      <c r="M236"/>
      <c r="N236"/>
      <c r="O236"/>
    </row>
    <row r="238" spans="2:15" x14ac:dyDescent="0.2">
      <c r="B238" s="93" t="s">
        <v>359</v>
      </c>
      <c r="C238" s="93"/>
    </row>
    <row r="240" spans="2:15" ht="153.75" customHeight="1" x14ac:dyDescent="0.2"/>
    <row r="243" spans="2:4" x14ac:dyDescent="0.2">
      <c r="B243" s="94" t="s">
        <v>360</v>
      </c>
      <c r="C243" s="95"/>
      <c r="D243" s="94"/>
    </row>
    <row r="244" spans="2:4" x14ac:dyDescent="0.2">
      <c r="B244" s="94" t="s">
        <v>361</v>
      </c>
      <c r="D244" s="94"/>
    </row>
    <row r="245" spans="2:4" ht="165" customHeight="1" x14ac:dyDescent="0.2"/>
  </sheetData>
  <mergeCells count="38">
    <mergeCell ref="B238:C238"/>
    <mergeCell ref="B231:C231"/>
    <mergeCell ref="B232:C232"/>
    <mergeCell ref="B233:C233"/>
    <mergeCell ref="B234:C234"/>
    <mergeCell ref="B235:C235"/>
    <mergeCell ref="B236:D236"/>
    <mergeCell ref="B224:G224"/>
    <mergeCell ref="B226:D226"/>
    <mergeCell ref="B227:C227"/>
    <mergeCell ref="B228:C228"/>
    <mergeCell ref="B229:C229"/>
    <mergeCell ref="B230:C230"/>
    <mergeCell ref="F218:G218"/>
    <mergeCell ref="D219:E219"/>
    <mergeCell ref="F219:G219"/>
    <mergeCell ref="B220:G220"/>
    <mergeCell ref="B221:B222"/>
    <mergeCell ref="C221:C222"/>
    <mergeCell ref="D221:F221"/>
    <mergeCell ref="B204:C204"/>
    <mergeCell ref="B209:C209"/>
    <mergeCell ref="B210:C210"/>
    <mergeCell ref="B211:C211"/>
    <mergeCell ref="B212:C212"/>
    <mergeCell ref="D218:E218"/>
    <mergeCell ref="B190:H190"/>
    <mergeCell ref="B191:H191"/>
    <mergeCell ref="B193:D193"/>
    <mergeCell ref="B194:C194"/>
    <mergeCell ref="B195:C195"/>
    <mergeCell ref="B196:C196"/>
    <mergeCell ref="A1:H1"/>
    <mergeCell ref="A2:H2"/>
    <mergeCell ref="A3:H3"/>
    <mergeCell ref="B187:H187"/>
    <mergeCell ref="B188:H188"/>
    <mergeCell ref="B189:H189"/>
  </mergeCells>
  <hyperlinks>
    <hyperlink ref="I1" location="Index!B2" display="Index" xr:uid="{7EFCBFB5-C862-4CDB-804F-27F527EBDEDE}"/>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SPAHF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2025-03-10T08:59:35Z</dcterms:created>
  <dcterms:modified xsi:type="dcterms:W3CDTF">2025-03-10T08:59:36Z</dcterms:modified>
</cp:coreProperties>
</file>